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845" activeTab="0"/>
  </bookViews>
  <sheets>
    <sheet name="Orçamento" sheetId="1" r:id="rId1"/>
    <sheet name="BM - Boletim de Medição" sheetId="2" r:id="rId2"/>
    <sheet name="Cronograma" sheetId="3" r:id="rId3"/>
  </sheets>
  <externalReferences>
    <externalReference r:id="rId6"/>
  </externalReferences>
  <definedNames>
    <definedName name="_xlfn.SUMIFS" hidden="1">#NAME?</definedName>
    <definedName name="_xlnm.Print_Area" localSheetId="1">'BM - Boletim de Medição'!$A$1:$L$124</definedName>
    <definedName name="_xlnm.Print_Area" localSheetId="2">'Cronograma'!$A$1:$P$18</definedName>
    <definedName name="_xlnm.Print_Area" localSheetId="0">'Orçamento'!$A$8:$G$21</definedName>
    <definedName name="_xlnm.Print_Titles" localSheetId="1">'BM - Boletim de Medição'!$1:$7</definedName>
    <definedName name="_xlnm.Print_Titles" localSheetId="0">'Orçamento'!$8:$14</definedName>
  </definedNames>
  <calcPr fullCalcOnLoad="1"/>
</workbook>
</file>

<file path=xl/sharedStrings.xml><?xml version="1.0" encoding="utf-8"?>
<sst xmlns="http://schemas.openxmlformats.org/spreadsheetml/2006/main" count="103" uniqueCount="81">
  <si>
    <t>Subtotal</t>
  </si>
  <si>
    <t>DESCRIÇÃO</t>
  </si>
  <si>
    <t>UNID.</t>
  </si>
  <si>
    <t>QUANT.</t>
  </si>
  <si>
    <t>Descrição</t>
  </si>
  <si>
    <t>ITEM</t>
  </si>
  <si>
    <t>Valor Total</t>
  </si>
  <si>
    <t>Serviços Preliminares</t>
  </si>
  <si>
    <t>Pavimentação</t>
  </si>
  <si>
    <t>PREÇO UNIT.</t>
  </si>
  <si>
    <t>BM - BOLETIM DE MEDIÇÃO</t>
  </si>
  <si>
    <t>Medição Atual</t>
  </si>
  <si>
    <t>P. Unit.</t>
  </si>
  <si>
    <t>Quant.</t>
  </si>
  <si>
    <t>Item</t>
  </si>
  <si>
    <t>Unid.</t>
  </si>
  <si>
    <t>Medição Acumulada</t>
  </si>
  <si>
    <t>Contrato:</t>
  </si>
  <si>
    <t>Obra:</t>
  </si>
  <si>
    <t>Empresa:</t>
  </si>
  <si>
    <t>Nº do BM</t>
  </si>
  <si>
    <t>Valor da Medição</t>
  </si>
  <si>
    <t>Proponente:</t>
  </si>
  <si>
    <t>P. Total</t>
  </si>
  <si>
    <t>Percentual</t>
  </si>
  <si>
    <t>Prefeitura Municipal de Guaçuí</t>
  </si>
  <si>
    <t>Wender Camilo Gusmão</t>
  </si>
  <si>
    <t>CREA-ES 031206/D</t>
  </si>
  <si>
    <t>610/2012</t>
  </si>
  <si>
    <t>Movimento de Terra</t>
  </si>
  <si>
    <t>Infra-Estrutura</t>
  </si>
  <si>
    <t>Superestrutura</t>
  </si>
  <si>
    <t>Alvenaria de Vedação</t>
  </si>
  <si>
    <t>Cobertura</t>
  </si>
  <si>
    <t>Esquadrias de Madeira e Ferragens</t>
  </si>
  <si>
    <t>Contratado + 1º Replan.</t>
  </si>
  <si>
    <t>Revestimento</t>
  </si>
  <si>
    <t>Items Novos - 1º Replanilhamento</t>
  </si>
  <si>
    <t xml:space="preserve">Pintura </t>
  </si>
  <si>
    <t>Intalações Hidrossanitárias</t>
  </si>
  <si>
    <t>Instalação Elétrica</t>
  </si>
  <si>
    <t>Medições Anteriores</t>
  </si>
  <si>
    <t>Engenheiro Civil</t>
  </si>
  <si>
    <t>01.01</t>
  </si>
  <si>
    <t>01.02</t>
  </si>
  <si>
    <t>01</t>
  </si>
  <si>
    <t>PREFEITURA MUNICIPAL DE GUAÇUÍ</t>
  </si>
  <si>
    <t>CRONOGRAMA FÍSICO-FINANCEIRO</t>
  </si>
  <si>
    <t>SERVIÇOS</t>
  </si>
  <si>
    <t>VALOR</t>
  </si>
  <si>
    <t>PRAZO EM MESES</t>
  </si>
  <si>
    <t>02</t>
  </si>
  <si>
    <t>03</t>
  </si>
  <si>
    <t>04</t>
  </si>
  <si>
    <t>05</t>
  </si>
  <si>
    <t>06</t>
  </si>
  <si>
    <t>TOTAL</t>
  </si>
  <si>
    <t>Valor das Parcelas</t>
  </si>
  <si>
    <t>Valor Acumulado</t>
  </si>
  <si>
    <t>Porcentagem Simples</t>
  </si>
  <si>
    <t>Porcentagem Acumulada</t>
  </si>
  <si>
    <t>07</t>
  </si>
  <si>
    <t>EXECUÇÃO DO SERVIÇO</t>
  </si>
  <si>
    <t>08</t>
  </si>
  <si>
    <t>09</t>
  </si>
  <si>
    <t>10</t>
  </si>
  <si>
    <t>11</t>
  </si>
  <si>
    <t>12</t>
  </si>
  <si>
    <t>01.03</t>
  </si>
  <si>
    <t>Destinação Final de Resíduos Sólidos Urbano para Período de 12 Mêses</t>
  </si>
  <si>
    <t>Locação de Caçamba Estacionária, Transporte de Resíduos Sólidos Urbanos e</t>
  </si>
  <si>
    <t>Locação de 02 caçambas estacionária, com capacidade mínima de 35,00 m³ cada uma que ficarão depositadas em local da área de Transbordo para período de 1 mês</t>
  </si>
  <si>
    <t>PREÇO TOTAL MENSAL</t>
  </si>
  <si>
    <t>PREÇO TOTAL ANUAL</t>
  </si>
  <si>
    <r>
      <rPr>
        <b/>
        <sz val="14"/>
        <rFont val="Arial"/>
        <family val="2"/>
      </rPr>
      <t>SERVIÇO:</t>
    </r>
    <r>
      <rPr>
        <sz val="14"/>
        <rFont val="Arial"/>
        <family val="2"/>
      </rPr>
      <t xml:space="preserve"> Locação de Caçamba Estacionária e Transporte, Resíduos Sólidos Urbanos Destinação Final de Resíduos Sólidos Urbano para Período de 12 Mêses</t>
    </r>
  </si>
  <si>
    <t xml:space="preserve">PLANILHA </t>
  </si>
  <si>
    <t>Ton x Km</t>
  </si>
  <si>
    <t>Und.</t>
  </si>
  <si>
    <t>Ton</t>
  </si>
  <si>
    <t>Transporte de Residuos sólidos classse II por toneladas e por quilometros percorrido com estimativa de 93 km de distância da área de transbordo até o local do aterro sanitário com aproximadamente 700 toneladas/mês. Minimo de 3 vezes por semana</t>
  </si>
  <si>
    <t>Recebimento Destinação final dos Resíduos sólidos - classe II em aterro sanitário devidamente licenciado pelo órgão de meio ambiente competente com aproximadamente 700 toneladas p/ mês (TON).Limite de distância da sede do Municipio: 100Km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</si>
</sst>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F800]dddd\,\ mmmm\ dd\,\ yyyy"/>
    <numFmt numFmtId="173" formatCode="_-* #,##0.00_-;\-* #,##0.00_-;_-* \-??_-;_-@_-"/>
    <numFmt numFmtId="174" formatCode="00\ "/>
    <numFmt numFmtId="175" formatCode="000,00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[$-416]dddd\,\ d&quot; de &quot;mmmm&quot; de &quot;yyyy"/>
    <numFmt numFmtId="181" formatCode="0.0%"/>
    <numFmt numFmtId="182" formatCode="_-* #,##0.000_-;\-* #,##0.000_-;_-* &quot;-&quot;??_-;_-@_-"/>
    <numFmt numFmtId="183" formatCode="_-* #,##0.0000_-;\-* #,##0.0000_-;_-* &quot;-&quot;??_-;_-@_-"/>
    <numFmt numFmtId="184" formatCode="[$-416]mmmm\-yy;@"/>
    <numFmt numFmtId="185" formatCode="[$-416]mmmm\-yyyy;@"/>
    <numFmt numFmtId="186" formatCode="[$-416]mmmm\ \-\ yyyy;@"/>
    <numFmt numFmtId="187" formatCode="[$-416]mmmm/yyyy;@"/>
    <numFmt numFmtId="188" formatCode="[$-416]mmm\-yy;@"/>
    <numFmt numFmtId="189" formatCode="&quot;Ativado&quot;;&quot;Ativado&quot;;&quot;Desativado&quot;"/>
    <numFmt numFmtId="190" formatCode="[$-416]mmm/yyyy;@"/>
    <numFmt numFmtId="191" formatCode="0000"/>
    <numFmt numFmtId="192" formatCode="00"/>
    <numFmt numFmtId="193" formatCode="dd/mm/yy;@"/>
    <numFmt numFmtId="194" formatCode="_-* #,##0.0_-;\-* #,##0.0_-;_-* &quot;-&quot;??_-;_-@_-"/>
    <numFmt numFmtId="195" formatCode="&quot;R$&quot;\ 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43" fontId="2" fillId="0" borderId="0" xfId="54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0" xfId="54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3" fontId="3" fillId="0" borderId="10" xfId="54" applyFont="1" applyFill="1" applyBorder="1" applyAlignment="1" applyProtection="1">
      <alignment horizontal="left" vertical="top" wrapText="1"/>
      <protection/>
    </xf>
    <xf numFmtId="43" fontId="2" fillId="0" borderId="10" xfId="54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32" borderId="10" xfId="0" applyNumberFormat="1" applyFont="1" applyFill="1" applyBorder="1" applyAlignment="1">
      <alignment/>
    </xf>
    <xf numFmtId="43" fontId="3" fillId="32" borderId="10" xfId="54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right"/>
    </xf>
    <xf numFmtId="43" fontId="3" fillId="32" borderId="10" xfId="54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174" fontId="3" fillId="0" borderId="10" xfId="54" applyNumberFormat="1" applyFont="1" applyFill="1" applyBorder="1" applyAlignment="1" applyProtection="1">
      <alignment horizontal="left" vertical="top" indent="1"/>
      <protection locked="0"/>
    </xf>
    <xf numFmtId="43" fontId="3" fillId="0" borderId="10" xfId="54" applyFont="1" applyFill="1" applyBorder="1" applyAlignment="1" applyProtection="1">
      <alignment/>
      <protection locked="0"/>
    </xf>
    <xf numFmtId="43" fontId="3" fillId="0" borderId="10" xfId="54" applyFont="1" applyFill="1" applyBorder="1" applyAlignment="1">
      <alignment/>
    </xf>
    <xf numFmtId="174" fontId="2" fillId="0" borderId="10" xfId="54" applyNumberFormat="1" applyFont="1" applyFill="1" applyBorder="1" applyAlignment="1" applyProtection="1">
      <alignment horizontal="left" vertical="top" indent="1"/>
      <protection locked="0"/>
    </xf>
    <xf numFmtId="43" fontId="2" fillId="0" borderId="10" xfId="54" applyFont="1" applyFill="1" applyBorder="1" applyAlignment="1" applyProtection="1">
      <alignment/>
      <protection locked="0"/>
    </xf>
    <xf numFmtId="43" fontId="2" fillId="0" borderId="10" xfId="54" applyFont="1" applyFill="1" applyBorder="1" applyAlignment="1">
      <alignment/>
    </xf>
    <xf numFmtId="174" fontId="2" fillId="0" borderId="10" xfId="54" applyNumberFormat="1" applyFont="1" applyFill="1" applyBorder="1" applyAlignment="1" applyProtection="1">
      <alignment horizontal="left" vertical="top" indent="1"/>
      <protection locked="0"/>
    </xf>
    <xf numFmtId="0" fontId="2" fillId="0" borderId="11" xfId="0" applyNumberFormat="1" applyFont="1" applyBorder="1" applyAlignment="1">
      <alignment horizontal="center"/>
    </xf>
    <xf numFmtId="0" fontId="2" fillId="0" borderId="12" xfId="54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right" vertical="center"/>
    </xf>
    <xf numFmtId="43" fontId="3" fillId="31" borderId="10" xfId="54" applyFont="1" applyFill="1" applyBorder="1" applyAlignment="1" applyProtection="1">
      <alignment/>
      <protection locked="0"/>
    </xf>
    <xf numFmtId="43" fontId="2" fillId="31" borderId="10" xfId="54" applyFont="1" applyFill="1" applyBorder="1" applyAlignment="1" applyProtection="1">
      <alignment/>
      <protection locked="0"/>
    </xf>
    <xf numFmtId="43" fontId="3" fillId="31" borderId="10" xfId="54" applyFont="1" applyFill="1" applyBorder="1" applyAlignment="1">
      <alignment/>
    </xf>
    <xf numFmtId="43" fontId="2" fillId="0" borderId="10" xfId="54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Alignment="1">
      <alignment/>
    </xf>
    <xf numFmtId="0" fontId="8" fillId="0" borderId="0" xfId="0" applyFont="1" applyFill="1" applyBorder="1" applyAlignment="1">
      <alignment vertical="center"/>
    </xf>
    <xf numFmtId="0" fontId="54" fillId="0" borderId="0" xfId="0" applyFont="1" applyAlignment="1">
      <alignment/>
    </xf>
    <xf numFmtId="43" fontId="11" fillId="0" borderId="0" xfId="54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43" fontId="2" fillId="34" borderId="14" xfId="54" applyFont="1" applyFill="1" applyBorder="1" applyAlignment="1" applyProtection="1">
      <alignment/>
      <protection locked="0"/>
    </xf>
    <xf numFmtId="0" fontId="3" fillId="35" borderId="10" xfId="0" applyNumberFormat="1" applyFont="1" applyFill="1" applyBorder="1" applyAlignment="1">
      <alignment/>
    </xf>
    <xf numFmtId="43" fontId="3" fillId="35" borderId="10" xfId="54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right"/>
    </xf>
    <xf numFmtId="43" fontId="3" fillId="35" borderId="10" xfId="54" applyFont="1" applyFill="1" applyBorder="1" applyAlignment="1">
      <alignment/>
    </xf>
    <xf numFmtId="10" fontId="3" fillId="32" borderId="10" xfId="52" applyNumberFormat="1" applyFont="1" applyFill="1" applyBorder="1" applyAlignment="1">
      <alignment/>
    </xf>
    <xf numFmtId="0" fontId="2" fillId="31" borderId="10" xfId="0" applyNumberFormat="1" applyFont="1" applyFill="1" applyBorder="1" applyAlignment="1" applyProtection="1">
      <alignment horizontal="center" wrapText="1"/>
      <protection/>
    </xf>
    <xf numFmtId="43" fontId="2" fillId="0" borderId="14" xfId="54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2" fillId="36" borderId="1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93" fontId="3" fillId="0" borderId="15" xfId="0" applyNumberFormat="1" applyFont="1" applyFill="1" applyBorder="1" applyAlignment="1">
      <alignment horizontal="center"/>
    </xf>
    <xf numFmtId="193" fontId="3" fillId="0" borderId="16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vertical="center"/>
    </xf>
    <xf numFmtId="43" fontId="2" fillId="0" borderId="0" xfId="54" applyFont="1" applyAlignment="1">
      <alignment horizontal="center" vertical="center"/>
    </xf>
    <xf numFmtId="43" fontId="3" fillId="32" borderId="0" xfId="54" applyFont="1" applyFill="1" applyAlignment="1">
      <alignment horizontal="center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Alignment="1">
      <alignment/>
    </xf>
    <xf numFmtId="195" fontId="13" fillId="37" borderId="17" xfId="0" applyNumberFormat="1" applyFont="1" applyFill="1" applyBorder="1" applyAlignment="1">
      <alignment horizontal="center"/>
    </xf>
    <xf numFmtId="195" fontId="13" fillId="37" borderId="10" xfId="0" applyNumberFormat="1" applyFont="1" applyFill="1" applyBorder="1" applyAlignment="1">
      <alignment horizontal="center"/>
    </xf>
    <xf numFmtId="4" fontId="13" fillId="0" borderId="18" xfId="0" applyNumberFormat="1" applyFont="1" applyBorder="1" applyAlignment="1">
      <alignment horizontal="right"/>
    </xf>
    <xf numFmtId="44" fontId="16" fillId="0" borderId="18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right"/>
    </xf>
    <xf numFmtId="4" fontId="13" fillId="0" borderId="18" xfId="0" applyNumberFormat="1" applyFont="1" applyBorder="1" applyAlignment="1">
      <alignment horizontal="center"/>
    </xf>
    <xf numFmtId="4" fontId="16" fillId="0" borderId="20" xfId="0" applyNumberFormat="1" applyFont="1" applyBorder="1" applyAlignment="1">
      <alignment horizontal="center"/>
    </xf>
    <xf numFmtId="10" fontId="13" fillId="0" borderId="20" xfId="0" applyNumberFormat="1" applyFont="1" applyBorder="1" applyAlignment="1">
      <alignment horizontal="center"/>
    </xf>
    <xf numFmtId="49" fontId="16" fillId="37" borderId="20" xfId="0" applyNumberFormat="1" applyFont="1" applyFill="1" applyBorder="1" applyAlignment="1">
      <alignment horizontal="center"/>
    </xf>
    <xf numFmtId="44" fontId="13" fillId="37" borderId="10" xfId="0" applyNumberFormat="1" applyFont="1" applyFill="1" applyBorder="1" applyAlignment="1">
      <alignment horizontal="center"/>
    </xf>
    <xf numFmtId="10" fontId="13" fillId="37" borderId="10" xfId="0" applyNumberFormat="1" applyFont="1" applyFill="1" applyBorder="1" applyAlignment="1">
      <alignment horizontal="center"/>
    </xf>
    <xf numFmtId="44" fontId="2" fillId="0" borderId="0" xfId="0" applyNumberFormat="1" applyFont="1" applyAlignment="1">
      <alignment vertical="center"/>
    </xf>
    <xf numFmtId="0" fontId="13" fillId="0" borderId="21" xfId="0" applyNumberFormat="1" applyFont="1" applyBorder="1" applyAlignment="1">
      <alignment horizontal="center"/>
    </xf>
    <xf numFmtId="44" fontId="16" fillId="0" borderId="22" xfId="0" applyNumberFormat="1" applyFont="1" applyBorder="1" applyAlignment="1">
      <alignment horizontal="center"/>
    </xf>
    <xf numFmtId="0" fontId="17" fillId="0" borderId="23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17" fillId="0" borderId="28" xfId="0" applyNumberFormat="1" applyFont="1" applyBorder="1" applyAlignment="1">
      <alignment horizontal="center" vertical="center"/>
    </xf>
    <xf numFmtId="0" fontId="9" fillId="31" borderId="0" xfId="0" applyFont="1" applyFill="1" applyBorder="1" applyAlignment="1">
      <alignment horizontal="center" vertical="top"/>
    </xf>
    <xf numFmtId="0" fontId="8" fillId="31" borderId="24" xfId="0" applyFont="1" applyFill="1" applyBorder="1" applyAlignment="1">
      <alignment horizontal="center" vertical="center"/>
    </xf>
    <xf numFmtId="10" fontId="3" fillId="34" borderId="29" xfId="0" applyNumberFormat="1" applyFont="1" applyFill="1" applyBorder="1" applyAlignment="1">
      <alignment vertical="center"/>
    </xf>
    <xf numFmtId="10" fontId="3" fillId="34" borderId="18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3" fontId="3" fillId="33" borderId="10" xfId="54" applyFont="1" applyFill="1" applyBorder="1" applyAlignment="1">
      <alignment horizontal="center" vertical="center" wrapText="1"/>
    </xf>
    <xf numFmtId="43" fontId="10" fillId="31" borderId="30" xfId="0" applyNumberFormat="1" applyFont="1" applyFill="1" applyBorder="1" applyAlignment="1">
      <alignment horizontal="center" vertical="center"/>
    </xf>
    <xf numFmtId="0" fontId="10" fillId="31" borderId="0" xfId="0" applyNumberFormat="1" applyFont="1" applyFill="1" applyBorder="1" applyAlignment="1">
      <alignment horizontal="center" vertical="center"/>
    </xf>
    <xf numFmtId="0" fontId="10" fillId="31" borderId="31" xfId="0" applyNumberFormat="1" applyFont="1" applyFill="1" applyBorder="1" applyAlignment="1">
      <alignment horizontal="center" vertical="center"/>
    </xf>
    <xf numFmtId="0" fontId="10" fillId="31" borderId="15" xfId="0" applyNumberFormat="1" applyFont="1" applyFill="1" applyBorder="1" applyAlignment="1">
      <alignment horizontal="center" vertical="center"/>
    </xf>
    <xf numFmtId="0" fontId="10" fillId="31" borderId="12" xfId="0" applyNumberFormat="1" applyFont="1" applyFill="1" applyBorder="1" applyAlignment="1">
      <alignment horizontal="center" vertical="center"/>
    </xf>
    <xf numFmtId="0" fontId="10" fillId="31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192" fontId="10" fillId="34" borderId="32" xfId="0" applyNumberFormat="1" applyFont="1" applyFill="1" applyBorder="1" applyAlignment="1">
      <alignment horizontal="center" vertical="center"/>
    </xf>
    <xf numFmtId="192" fontId="10" fillId="34" borderId="17" xfId="0" applyNumberFormat="1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3" fillId="34" borderId="29" xfId="0" applyNumberFormat="1" applyFont="1" applyFill="1" applyBorder="1" applyAlignment="1">
      <alignment horizontal="left" vertical="center"/>
    </xf>
    <xf numFmtId="0" fontId="3" fillId="34" borderId="18" xfId="0" applyNumberFormat="1" applyFont="1" applyFill="1" applyBorder="1" applyAlignment="1">
      <alignment horizontal="left" vertical="center"/>
    </xf>
    <xf numFmtId="49" fontId="55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2" fillId="0" borderId="3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14" fillId="0" borderId="35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left"/>
    </xf>
    <xf numFmtId="0" fontId="14" fillId="0" borderId="21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38" xfId="0" applyNumberFormat="1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4" fontId="13" fillId="0" borderId="39" xfId="0" applyNumberFormat="1" applyFont="1" applyFill="1" applyBorder="1" applyAlignment="1">
      <alignment horizontal="center" vertical="center"/>
    </xf>
    <xf numFmtId="4" fontId="13" fillId="0" borderId="40" xfId="0" applyNumberFormat="1" applyFont="1" applyFill="1" applyBorder="1" applyAlignment="1">
      <alignment horizontal="center" vertical="center"/>
    </xf>
    <xf numFmtId="4" fontId="13" fillId="0" borderId="41" xfId="0" applyNumberFormat="1" applyFont="1" applyFill="1" applyBorder="1" applyAlignment="1">
      <alignment horizontal="center" vertical="center"/>
    </xf>
    <xf numFmtId="4" fontId="13" fillId="0" borderId="42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43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4" fontId="13" fillId="0" borderId="43" xfId="0" applyNumberFormat="1" applyFont="1" applyBorder="1" applyAlignment="1">
      <alignment horizontal="center"/>
    </xf>
    <xf numFmtId="4" fontId="13" fillId="0" borderId="44" xfId="0" applyNumberFormat="1" applyFont="1" applyBorder="1" applyAlignment="1">
      <alignment horizontal="center"/>
    </xf>
    <xf numFmtId="4" fontId="13" fillId="0" borderId="45" xfId="0" applyNumberFormat="1" applyFont="1" applyBorder="1" applyAlignment="1">
      <alignment horizontal="center" vertical="center" wrapText="1"/>
    </xf>
    <xf numFmtId="4" fontId="13" fillId="0" borderId="46" xfId="0" applyNumberFormat="1" applyFont="1" applyBorder="1" applyAlignment="1">
      <alignment horizontal="center" vertical="center" wrapText="1"/>
    </xf>
    <xf numFmtId="4" fontId="13" fillId="0" borderId="47" xfId="0" applyNumberFormat="1" applyFont="1" applyBorder="1" applyAlignment="1">
      <alignment horizontal="center" vertical="center" wrapText="1"/>
    </xf>
    <xf numFmtId="4" fontId="13" fillId="37" borderId="13" xfId="0" applyNumberFormat="1" applyFont="1" applyFill="1" applyBorder="1" applyAlignment="1">
      <alignment horizontal="center"/>
    </xf>
    <xf numFmtId="4" fontId="13" fillId="37" borderId="29" xfId="0" applyNumberFormat="1" applyFont="1" applyFill="1" applyBorder="1" applyAlignment="1">
      <alignment horizontal="center"/>
    </xf>
    <xf numFmtId="4" fontId="13" fillId="37" borderId="18" xfId="0" applyNumberFormat="1" applyFont="1" applyFill="1" applyBorder="1" applyAlignment="1">
      <alignment horizontal="center"/>
    </xf>
    <xf numFmtId="4" fontId="13" fillId="0" borderId="48" xfId="0" applyNumberFormat="1" applyFont="1" applyBorder="1" applyAlignment="1">
      <alignment horizontal="right"/>
    </xf>
    <xf numFmtId="0" fontId="13" fillId="0" borderId="32" xfId="0" applyFont="1" applyBorder="1" applyAlignment="1">
      <alignment horizontal="right"/>
    </xf>
    <xf numFmtId="4" fontId="13" fillId="0" borderId="49" xfId="0" applyNumberFormat="1" applyFont="1" applyBorder="1" applyAlignment="1">
      <alignment horizontal="center"/>
    </xf>
    <xf numFmtId="4" fontId="13" fillId="0" borderId="50" xfId="0" applyNumberFormat="1" applyFont="1" applyBorder="1" applyAlignment="1">
      <alignment horizontal="center"/>
    </xf>
    <xf numFmtId="4" fontId="13" fillId="0" borderId="51" xfId="0" applyNumberFormat="1" applyFont="1" applyBorder="1" applyAlignment="1">
      <alignment horizontal="right"/>
    </xf>
    <xf numFmtId="4" fontId="13" fillId="0" borderId="52" xfId="0" applyNumberFormat="1" applyFont="1" applyBorder="1" applyAlignment="1">
      <alignment horizontal="right"/>
    </xf>
    <xf numFmtId="4" fontId="13" fillId="0" borderId="17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4" fontId="13" fillId="0" borderId="17" xfId="0" applyNumberFormat="1" applyFont="1" applyBorder="1" applyAlignment="1">
      <alignment horizontal="center"/>
    </xf>
    <xf numFmtId="44" fontId="13" fillId="0" borderId="10" xfId="0" applyNumberFormat="1" applyFont="1" applyBorder="1" applyAlignment="1">
      <alignment horizontal="center"/>
    </xf>
    <xf numFmtId="44" fontId="13" fillId="0" borderId="53" xfId="0" applyNumberFormat="1" applyFont="1" applyBorder="1" applyAlignment="1">
      <alignment horizontal="center"/>
    </xf>
    <xf numFmtId="44" fontId="13" fillId="0" borderId="49" xfId="0" applyNumberFormat="1" applyFont="1" applyBorder="1" applyAlignment="1">
      <alignment horizontal="center"/>
    </xf>
    <xf numFmtId="0" fontId="13" fillId="0" borderId="54" xfId="0" applyNumberFormat="1" applyFont="1" applyBorder="1" applyAlignment="1">
      <alignment horizontal="center" vertical="center"/>
    </xf>
    <xf numFmtId="0" fontId="13" fillId="0" borderId="55" xfId="0" applyNumberFormat="1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/>
    </xf>
    <xf numFmtId="0" fontId="36" fillId="0" borderId="35" xfId="0" applyNumberFormat="1" applyFont="1" applyBorder="1" applyAlignment="1">
      <alignment horizontal="center"/>
    </xf>
    <xf numFmtId="0" fontId="36" fillId="0" borderId="36" xfId="0" applyNumberFormat="1" applyFont="1" applyBorder="1" applyAlignment="1">
      <alignment horizontal="center"/>
    </xf>
    <xf numFmtId="0" fontId="36" fillId="0" borderId="37" xfId="0" applyNumberFormat="1" applyFont="1" applyBorder="1" applyAlignment="1">
      <alignment horizontal="center"/>
    </xf>
    <xf numFmtId="0" fontId="36" fillId="0" borderId="21" xfId="0" applyNumberFormat="1" applyFont="1" applyBorder="1" applyAlignment="1">
      <alignment/>
    </xf>
    <xf numFmtId="10" fontId="37" fillId="0" borderId="0" xfId="0" applyNumberFormat="1" applyFont="1" applyFill="1" applyBorder="1" applyAlignment="1">
      <alignment vertical="center"/>
    </xf>
    <xf numFmtId="0" fontId="36" fillId="0" borderId="0" xfId="0" applyNumberFormat="1" applyFont="1" applyBorder="1" applyAlignment="1">
      <alignment/>
    </xf>
    <xf numFmtId="0" fontId="36" fillId="0" borderId="0" xfId="54" applyNumberFormat="1" applyFont="1" applyFill="1" applyBorder="1" applyAlignment="1">
      <alignment horizontal="left" vertical="center"/>
    </xf>
    <xf numFmtId="0" fontId="36" fillId="0" borderId="0" xfId="54" applyNumberFormat="1" applyFont="1" applyFill="1" applyBorder="1" applyAlignment="1">
      <alignment vertical="center"/>
    </xf>
    <xf numFmtId="0" fontId="36" fillId="0" borderId="3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/>
    </xf>
    <xf numFmtId="10" fontId="37" fillId="0" borderId="38" xfId="0" applyNumberFormat="1" applyFont="1" applyFill="1" applyBorder="1" applyAlignment="1">
      <alignment horizontal="center"/>
    </xf>
    <xf numFmtId="0" fontId="36" fillId="0" borderId="0" xfId="0" applyNumberFormat="1" applyFont="1" applyBorder="1" applyAlignment="1">
      <alignment horizontal="left"/>
    </xf>
    <xf numFmtId="0" fontId="37" fillId="0" borderId="0" xfId="54" applyNumberFormat="1" applyFont="1" applyBorder="1" applyAlignment="1">
      <alignment/>
    </xf>
    <xf numFmtId="0" fontId="37" fillId="0" borderId="38" xfId="0" applyNumberFormat="1" applyFont="1" applyFill="1" applyBorder="1" applyAlignment="1">
      <alignment horizontal="left"/>
    </xf>
    <xf numFmtId="0" fontId="37" fillId="0" borderId="26" xfId="0" applyNumberFormat="1" applyFont="1" applyBorder="1" applyAlignment="1">
      <alignment horizontal="right" vertical="center"/>
    </xf>
    <xf numFmtId="0" fontId="36" fillId="0" borderId="27" xfId="0" applyNumberFormat="1" applyFont="1" applyBorder="1" applyAlignment="1">
      <alignment vertical="center"/>
    </xf>
    <xf numFmtId="0" fontId="36" fillId="0" borderId="27" xfId="0" applyNumberFormat="1" applyFont="1" applyBorder="1" applyAlignment="1">
      <alignment/>
    </xf>
    <xf numFmtId="0" fontId="36" fillId="0" borderId="27" xfId="0" applyNumberFormat="1" applyFont="1" applyBorder="1" applyAlignment="1">
      <alignment horizontal="left"/>
    </xf>
    <xf numFmtId="0" fontId="36" fillId="0" borderId="28" xfId="0" applyNumberFormat="1" applyFont="1" applyBorder="1" applyAlignment="1">
      <alignment/>
    </xf>
    <xf numFmtId="43" fontId="36" fillId="37" borderId="39" xfId="54" applyFont="1" applyFill="1" applyBorder="1" applyAlignment="1">
      <alignment horizontal="center" vertical="center" wrapText="1"/>
    </xf>
    <xf numFmtId="0" fontId="36" fillId="37" borderId="42" xfId="0" applyNumberFormat="1" applyFont="1" applyFill="1" applyBorder="1" applyAlignment="1">
      <alignment horizontal="center" vertical="center" wrapText="1"/>
    </xf>
    <xf numFmtId="43" fontId="36" fillId="37" borderId="42" xfId="54" applyFont="1" applyFill="1" applyBorder="1" applyAlignment="1">
      <alignment horizontal="center" vertical="center" wrapText="1"/>
    </xf>
    <xf numFmtId="43" fontId="36" fillId="37" borderId="56" xfId="54" applyFont="1" applyFill="1" applyBorder="1" applyAlignment="1">
      <alignment horizontal="center" vertical="center" wrapText="1"/>
    </xf>
    <xf numFmtId="43" fontId="36" fillId="37" borderId="45" xfId="54" applyFont="1" applyFill="1" applyBorder="1" applyAlignment="1">
      <alignment horizontal="center" vertical="center" wrapText="1"/>
    </xf>
    <xf numFmtId="43" fontId="36" fillId="37" borderId="57" xfId="54" applyFont="1" applyFill="1" applyBorder="1" applyAlignment="1">
      <alignment horizontal="center" vertical="center" wrapText="1"/>
    </xf>
    <xf numFmtId="43" fontId="36" fillId="37" borderId="41" xfId="54" applyFont="1" applyFill="1" applyBorder="1" applyAlignment="1">
      <alignment horizontal="center" vertical="center" wrapText="1"/>
    </xf>
    <xf numFmtId="0" fontId="36" fillId="37" borderId="20" xfId="0" applyNumberFormat="1" applyFont="1" applyFill="1" applyBorder="1" applyAlignment="1">
      <alignment horizontal="center" vertical="center" wrapText="1"/>
    </xf>
    <xf numFmtId="43" fontId="36" fillId="37" borderId="20" xfId="54" applyFont="1" applyFill="1" applyBorder="1" applyAlignment="1">
      <alignment horizontal="center" vertical="center" wrapText="1"/>
    </xf>
    <xf numFmtId="43" fontId="36" fillId="37" borderId="52" xfId="54" applyFont="1" applyFill="1" applyBorder="1" applyAlignment="1">
      <alignment horizontal="center" vertical="center" wrapText="1"/>
    </xf>
    <xf numFmtId="43" fontId="36" fillId="37" borderId="47" xfId="54" applyFont="1" applyFill="1" applyBorder="1" applyAlignment="1">
      <alignment horizontal="center" vertical="center" wrapText="1"/>
    </xf>
    <xf numFmtId="43" fontId="36" fillId="37" borderId="58" xfId="54" applyFont="1" applyFill="1" applyBorder="1" applyAlignment="1">
      <alignment horizontal="center" vertical="center" wrapText="1"/>
    </xf>
    <xf numFmtId="174" fontId="37" fillId="37" borderId="40" xfId="54" applyNumberFormat="1" applyFont="1" applyFill="1" applyBorder="1" applyAlignment="1" applyProtection="1">
      <alignment horizontal="center" vertical="center"/>
      <protection locked="0"/>
    </xf>
    <xf numFmtId="43" fontId="37" fillId="0" borderId="17" xfId="54" applyFont="1" applyFill="1" applyBorder="1" applyAlignment="1" applyProtection="1">
      <alignment horizontal="left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4" fontId="15" fillId="37" borderId="11" xfId="0" applyNumberFormat="1" applyFont="1" applyFill="1" applyBorder="1" applyAlignment="1">
      <alignment horizontal="center" vertical="center"/>
    </xf>
    <xf numFmtId="195" fontId="15" fillId="0" borderId="49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195" fontId="15" fillId="0" borderId="10" xfId="0" applyNumberFormat="1" applyFont="1" applyBorder="1" applyAlignment="1">
      <alignment vertical="center" wrapText="1"/>
    </xf>
    <xf numFmtId="174" fontId="37" fillId="37" borderId="19" xfId="54" applyNumberFormat="1" applyFont="1" applyFill="1" applyBorder="1" applyAlignment="1" applyProtection="1">
      <alignment horizontal="left" vertical="top" indent="1"/>
      <protection locked="0"/>
    </xf>
    <xf numFmtId="0" fontId="36" fillId="37" borderId="29" xfId="0" applyNumberFormat="1" applyFont="1" applyFill="1" applyBorder="1" applyAlignment="1" applyProtection="1">
      <alignment horizontal="right" vertical="center" wrapText="1"/>
      <protection/>
    </xf>
    <xf numFmtId="0" fontId="37" fillId="37" borderId="29" xfId="0" applyNumberFormat="1" applyFont="1" applyFill="1" applyBorder="1" applyAlignment="1" applyProtection="1">
      <alignment horizontal="center" vertical="center" wrapText="1"/>
      <protection/>
    </xf>
    <xf numFmtId="43" fontId="37" fillId="37" borderId="29" xfId="54" applyFont="1" applyFill="1" applyBorder="1" applyAlignment="1" applyProtection="1">
      <alignment vertical="center"/>
      <protection locked="0"/>
    </xf>
    <xf numFmtId="43" fontId="36" fillId="37" borderId="29" xfId="54" applyFont="1" applyFill="1" applyBorder="1" applyAlignment="1" applyProtection="1">
      <alignment horizontal="right" vertical="center"/>
      <protection locked="0"/>
    </xf>
    <xf numFmtId="43" fontId="36" fillId="37" borderId="22" xfId="54" applyFont="1" applyFill="1" applyBorder="1" applyAlignment="1">
      <alignment vertical="center"/>
    </xf>
    <xf numFmtId="0" fontId="36" fillId="38" borderId="19" xfId="0" applyNumberFormat="1" applyFont="1" applyFill="1" applyBorder="1" applyAlignment="1">
      <alignment/>
    </xf>
    <xf numFmtId="0" fontId="36" fillId="38" borderId="29" xfId="0" applyNumberFormat="1" applyFont="1" applyFill="1" applyBorder="1" applyAlignment="1">
      <alignment vertical="center"/>
    </xf>
    <xf numFmtId="43" fontId="36" fillId="38" borderId="29" xfId="54" applyFont="1" applyFill="1" applyBorder="1" applyAlignment="1">
      <alignment horizontal="center" vertical="center"/>
    </xf>
    <xf numFmtId="0" fontId="36" fillId="38" borderId="29" xfId="0" applyNumberFormat="1" applyFont="1" applyFill="1" applyBorder="1" applyAlignment="1">
      <alignment horizontal="center" vertical="center"/>
    </xf>
    <xf numFmtId="0" fontId="36" fillId="38" borderId="18" xfId="0" applyNumberFormat="1" applyFont="1" applyFill="1" applyBorder="1" applyAlignment="1">
      <alignment horizontal="center" vertical="center"/>
    </xf>
    <xf numFmtId="44" fontId="36" fillId="38" borderId="49" xfId="0" applyNumberFormat="1" applyFont="1" applyFill="1" applyBorder="1" applyAlignment="1">
      <alignment vertical="center"/>
    </xf>
    <xf numFmtId="195" fontId="36" fillId="38" borderId="49" xfId="0" applyNumberFormat="1" applyFont="1" applyFill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4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95250</xdr:rowOff>
    </xdr:from>
    <xdr:to>
      <xdr:col>0</xdr:col>
      <xdr:colOff>676275</xdr:colOff>
      <xdr:row>11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81125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122</xdr:row>
      <xdr:rowOff>0</xdr:rowOff>
    </xdr:from>
    <xdr:to>
      <xdr:col>14</xdr:col>
      <xdr:colOff>323850</xdr:colOff>
      <xdr:row>125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990725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122</xdr:row>
      <xdr:rowOff>152400</xdr:rowOff>
    </xdr:from>
    <xdr:to>
      <xdr:col>14</xdr:col>
      <xdr:colOff>476250</xdr:colOff>
      <xdr:row>126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005965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304800</xdr:colOff>
      <xdr:row>123</xdr:row>
      <xdr:rowOff>114300</xdr:rowOff>
    </xdr:from>
    <xdr:to>
      <xdr:col>15</xdr:col>
      <xdr:colOff>19050</xdr:colOff>
      <xdr:row>127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20212050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2914650</xdr:colOff>
      <xdr:row>0</xdr:row>
      <xdr:rowOff>161925</xdr:rowOff>
    </xdr:from>
    <xdr:to>
      <xdr:col>2</xdr:col>
      <xdr:colOff>257175</xdr:colOff>
      <xdr:row>4</xdr:row>
      <xdr:rowOff>142875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61925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0</xdr:row>
      <xdr:rowOff>66675</xdr:rowOff>
    </xdr:from>
    <xdr:to>
      <xdr:col>15</xdr:col>
      <xdr:colOff>923925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64150" y="66675"/>
          <a:ext cx="819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pa%20de%20Precos%20-%20TRANSP.%20E%20CA&#199;AM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  <sheetName val="Planilha2"/>
      <sheetName val="Planilh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8:J27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A1" sqref="A1"/>
      <selection pane="bottomLeft" activeCell="C26" sqref="C26"/>
    </sheetView>
  </sheetViews>
  <sheetFormatPr defaultColWidth="9.140625" defaultRowHeight="15"/>
  <cols>
    <col min="1" max="1" width="11.8515625" style="1" customWidth="1"/>
    <col min="2" max="2" width="73.00390625" style="57" customWidth="1"/>
    <col min="3" max="3" width="10.57421875" style="58" customWidth="1"/>
    <col min="4" max="4" width="15.28125" style="57" customWidth="1"/>
    <col min="5" max="5" width="19.7109375" style="57" customWidth="1"/>
    <col min="6" max="6" width="22.57421875" style="57" customWidth="1"/>
    <col min="7" max="7" width="27.140625" style="57" customWidth="1"/>
    <col min="8" max="8" width="3.7109375" style="1" customWidth="1"/>
    <col min="9" max="9" width="7.421875" style="1" customWidth="1"/>
    <col min="10" max="10" width="8.421875" style="3" customWidth="1"/>
    <col min="11" max="16384" width="9.140625" style="1" customWidth="1"/>
  </cols>
  <sheetData>
    <row r="7" ht="13.5" thickBot="1"/>
    <row r="8" spans="1:7" ht="18">
      <c r="A8" s="152" t="s">
        <v>75</v>
      </c>
      <c r="B8" s="153"/>
      <c r="C8" s="153"/>
      <c r="D8" s="153"/>
      <c r="E8" s="153"/>
      <c r="F8" s="153"/>
      <c r="G8" s="154"/>
    </row>
    <row r="9" spans="1:9" s="5" customFormat="1" ht="18">
      <c r="A9" s="155"/>
      <c r="B9" s="156" t="s">
        <v>25</v>
      </c>
      <c r="C9" s="157"/>
      <c r="D9" s="158"/>
      <c r="E9" s="159"/>
      <c r="F9" s="159"/>
      <c r="G9" s="160"/>
      <c r="I9" s="14"/>
    </row>
    <row r="10" spans="1:9" s="5" customFormat="1" ht="18">
      <c r="A10" s="155"/>
      <c r="B10" s="156" t="s">
        <v>70</v>
      </c>
      <c r="C10" s="157"/>
      <c r="D10" s="161"/>
      <c r="E10" s="162"/>
      <c r="F10" s="162"/>
      <c r="G10" s="163"/>
      <c r="I10" s="14"/>
    </row>
    <row r="11" spans="1:9" s="5" customFormat="1" ht="15" customHeight="1">
      <c r="A11" s="155"/>
      <c r="B11" s="156" t="s">
        <v>69</v>
      </c>
      <c r="C11" s="157"/>
      <c r="D11" s="164"/>
      <c r="E11" s="165"/>
      <c r="F11" s="165"/>
      <c r="G11" s="166"/>
      <c r="I11" s="14"/>
    </row>
    <row r="12" spans="1:9" s="5" customFormat="1" ht="15" customHeight="1" thickBot="1">
      <c r="A12" s="167"/>
      <c r="B12" s="168"/>
      <c r="C12" s="169"/>
      <c r="D12" s="169"/>
      <c r="E12" s="170"/>
      <c r="F12" s="170"/>
      <c r="G12" s="171"/>
      <c r="I12" s="14"/>
    </row>
    <row r="13" spans="1:10" s="6" customFormat="1" ht="15" customHeight="1">
      <c r="A13" s="172" t="s">
        <v>5</v>
      </c>
      <c r="B13" s="173" t="s">
        <v>1</v>
      </c>
      <c r="C13" s="174" t="s">
        <v>2</v>
      </c>
      <c r="D13" s="175" t="s">
        <v>3</v>
      </c>
      <c r="E13" s="175" t="s">
        <v>9</v>
      </c>
      <c r="F13" s="176" t="s">
        <v>72</v>
      </c>
      <c r="G13" s="177" t="s">
        <v>73</v>
      </c>
      <c r="J13" s="7"/>
    </row>
    <row r="14" spans="1:10" s="8" customFormat="1" ht="22.5" customHeight="1" thickBot="1">
      <c r="A14" s="178"/>
      <c r="B14" s="179"/>
      <c r="C14" s="180"/>
      <c r="D14" s="181"/>
      <c r="E14" s="181"/>
      <c r="F14" s="182"/>
      <c r="G14" s="183"/>
      <c r="J14" s="9"/>
    </row>
    <row r="15" spans="1:10" s="61" customFormat="1" ht="75" customHeight="1">
      <c r="A15" s="184" t="s">
        <v>43</v>
      </c>
      <c r="B15" s="185" t="s">
        <v>71</v>
      </c>
      <c r="C15" s="186" t="s">
        <v>77</v>
      </c>
      <c r="D15" s="187">
        <v>2</v>
      </c>
      <c r="E15" s="188">
        <v>1787.5</v>
      </c>
      <c r="F15" s="189">
        <f>E15*D15</f>
        <v>3575</v>
      </c>
      <c r="G15" s="189">
        <f>F15*12</f>
        <v>42900</v>
      </c>
      <c r="H15" s="59"/>
      <c r="I15" s="59"/>
      <c r="J15" s="60"/>
    </row>
    <row r="16" spans="1:10" s="61" customFormat="1" ht="118.5" customHeight="1">
      <c r="A16" s="184" t="s">
        <v>44</v>
      </c>
      <c r="B16" s="190" t="s">
        <v>79</v>
      </c>
      <c r="C16" s="186" t="s">
        <v>76</v>
      </c>
      <c r="D16" s="192">
        <v>65100</v>
      </c>
      <c r="E16" s="193">
        <v>0.65</v>
      </c>
      <c r="F16" s="189">
        <f>E16*D16</f>
        <v>42315</v>
      </c>
      <c r="G16" s="189">
        <f>F16*12</f>
        <v>507780</v>
      </c>
      <c r="H16" s="59"/>
      <c r="I16" s="59"/>
      <c r="J16" s="60"/>
    </row>
    <row r="17" spans="1:10" s="61" customFormat="1" ht="104.25" customHeight="1">
      <c r="A17" s="184" t="s">
        <v>68</v>
      </c>
      <c r="B17" s="190" t="s">
        <v>80</v>
      </c>
      <c r="C17" s="186" t="s">
        <v>78</v>
      </c>
      <c r="D17" s="191">
        <v>700</v>
      </c>
      <c r="E17" s="193">
        <v>95</v>
      </c>
      <c r="F17" s="189">
        <f>E17*D17</f>
        <v>66500</v>
      </c>
      <c r="G17" s="189">
        <f>F17*12</f>
        <v>798000</v>
      </c>
      <c r="H17" s="59"/>
      <c r="I17" s="59"/>
      <c r="J17" s="60"/>
    </row>
    <row r="18" spans="1:10" s="13" customFormat="1" ht="18">
      <c r="A18" s="194"/>
      <c r="B18" s="195"/>
      <c r="C18" s="196"/>
      <c r="D18" s="197"/>
      <c r="E18" s="198"/>
      <c r="F18" s="199"/>
      <c r="G18" s="199"/>
      <c r="H18" s="11"/>
      <c r="I18" s="11"/>
      <c r="J18" s="12"/>
    </row>
    <row r="19" spans="1:7" ht="18">
      <c r="A19" s="200"/>
      <c r="B19" s="201"/>
      <c r="C19" s="202"/>
      <c r="D19" s="203" t="s">
        <v>6</v>
      </c>
      <c r="E19" s="204"/>
      <c r="F19" s="205"/>
      <c r="G19" s="206">
        <f>SUM(G15:G17)</f>
        <v>1348680</v>
      </c>
    </row>
    <row r="20" spans="1:7" ht="12.75">
      <c r="A20" s="77"/>
      <c r="B20" s="78"/>
      <c r="C20" s="78"/>
      <c r="D20" s="78"/>
      <c r="E20" s="78"/>
      <c r="F20" s="78"/>
      <c r="G20" s="79"/>
    </row>
    <row r="21" spans="1:7" ht="13.5" thickBot="1">
      <c r="A21" s="80"/>
      <c r="B21" s="81"/>
      <c r="C21" s="81"/>
      <c r="D21" s="81"/>
      <c r="E21" s="81"/>
      <c r="F21" s="81"/>
      <c r="G21" s="82"/>
    </row>
    <row r="25" ht="12.75">
      <c r="G25" s="74"/>
    </row>
    <row r="26" ht="12.75">
      <c r="G26" s="74"/>
    </row>
    <row r="27" ht="12.75">
      <c r="G27" s="74"/>
    </row>
  </sheetData>
  <sheetProtection formatRows="0"/>
  <mergeCells count="12">
    <mergeCell ref="G13:G14"/>
    <mergeCell ref="F13:F14"/>
    <mergeCell ref="A20:G21"/>
    <mergeCell ref="C13:C14"/>
    <mergeCell ref="D19:E19"/>
    <mergeCell ref="B13:B14"/>
    <mergeCell ref="A8:G8"/>
    <mergeCell ref="A13:A14"/>
    <mergeCell ref="E13:E14"/>
    <mergeCell ref="D13:D14"/>
  </mergeCells>
  <conditionalFormatting sqref="C18">
    <cfRule type="expression" priority="423" dxfId="141" stopIfTrue="1">
      <formula>$C18="digite"</formula>
    </cfRule>
  </conditionalFormatting>
  <conditionalFormatting sqref="B18">
    <cfRule type="expression" priority="422" dxfId="141" stopIfTrue="1">
      <formula>$B18="&gt;&gt;&gt;&gt;&gt;&gt;&gt;&gt;&gt;&gt; Digite aqui a descrição e apresente a composição detalhada."</formula>
    </cfRule>
  </conditionalFormatting>
  <conditionalFormatting sqref="B18">
    <cfRule type="expression" priority="421" dxfId="141" stopIfTrue="1">
      <formula>$B18="&gt;&gt;&gt;&gt;&gt;&gt;&gt;&gt;&gt;&gt;Digite aqui a descrição e apresente a composição detalhada."</formula>
    </cfRule>
  </conditionalFormatting>
  <conditionalFormatting sqref="C19">
    <cfRule type="expression" priority="45" dxfId="141" stopIfTrue="1">
      <formula>$C19="digite"</formula>
    </cfRule>
  </conditionalFormatting>
  <conditionalFormatting sqref="C15:C17">
    <cfRule type="expression" priority="26" dxfId="141" stopIfTrue="1">
      <formula>$C15="digite"</formula>
    </cfRule>
  </conditionalFormatting>
  <conditionalFormatting sqref="B15:B16">
    <cfRule type="expression" priority="25" dxfId="141" stopIfTrue="1">
      <formula>$B15="&gt;&gt;&gt;&gt;&gt;&gt;&gt;&gt;&gt;&gt; Digite aqui a descrição e apresente a composição detalhada."</formula>
    </cfRule>
  </conditionalFormatting>
  <conditionalFormatting sqref="B15:B16">
    <cfRule type="expression" priority="24" dxfId="141" stopIfTrue="1">
      <formula>$B15="&gt;&gt;&gt;&gt;&gt;&gt;&gt;&gt;&gt;&gt;Digite aqui a descrição e apresente a composição detalhada."</formula>
    </cfRule>
  </conditionalFormatting>
  <conditionalFormatting sqref="B15:B16">
    <cfRule type="expression" priority="1" dxfId="141" stopIfTrue="1">
      <formula>#REF!="&gt;&gt;&gt;&gt;&gt;&gt;&gt;&gt;&gt;&gt;Digite aqui a descrição e apresente a composição detalhada."</formula>
    </cfRule>
  </conditionalFormatting>
  <conditionalFormatting sqref="B15:B16">
    <cfRule type="expression" priority="2" dxfId="141" stopIfTrue="1">
      <formula>#REF!="&gt;&gt;&gt;&gt;&gt;&gt;&gt;&gt;&gt;&gt; Digite aqui a descrição e apresente a composição detalhada."</formula>
    </cfRule>
  </conditionalFormatting>
  <printOptions horizontalCentered="1"/>
  <pageMargins left="0.1968503937007874" right="0.1968503937007874" top="0.1968503937007874" bottom="0.1968503937007874" header="0.11811023622047245" footer="0.07874015748031496"/>
  <pageSetup horizontalDpi="300" verticalDpi="300" orientation="portrait" paperSize="9" scale="55" r:id="rId2"/>
  <headerFooter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124"/>
  <sheetViews>
    <sheetView view="pageBreakPreview" zoomScale="83" zoomScaleSheetLayoutView="83" zoomScalePageLayoutView="0" workbookViewId="0" topLeftCell="A1">
      <pane ySplit="7" topLeftCell="A8" activePane="bottomLeft" state="frozen"/>
      <selection pane="topLeft" activeCell="A1" sqref="A1"/>
      <selection pane="bottomLeft" activeCell="O13" sqref="O13"/>
    </sheetView>
  </sheetViews>
  <sheetFormatPr defaultColWidth="9.140625" defaultRowHeight="15"/>
  <cols>
    <col min="1" max="1" width="11.00390625" style="1" bestFit="1" customWidth="1"/>
    <col min="2" max="2" width="53.8515625" style="1" customWidth="1"/>
    <col min="3" max="3" width="6.28125" style="2" bestFit="1" customWidth="1"/>
    <col min="4" max="4" width="11.28125" style="1" customWidth="1"/>
    <col min="5" max="5" width="9.7109375" style="1" customWidth="1"/>
    <col min="6" max="6" width="11.8515625" style="1" bestFit="1" customWidth="1"/>
    <col min="7" max="7" width="9.7109375" style="1" customWidth="1"/>
    <col min="8" max="8" width="11.28125" style="1" customWidth="1"/>
    <col min="9" max="9" width="9.7109375" style="3" customWidth="1"/>
    <col min="10" max="10" width="11.28125" style="1" customWidth="1"/>
    <col min="11" max="11" width="9.7109375" style="1" customWidth="1"/>
    <col min="12" max="12" width="11.8515625" style="1" bestFit="1" customWidth="1"/>
    <col min="13" max="16384" width="9.140625" style="1" customWidth="1"/>
  </cols>
  <sheetData>
    <row r="1" spans="1:12" ht="15.75">
      <c r="A1" s="96" t="s">
        <v>10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="5" customFormat="1" ht="12.75"/>
    <row r="3" spans="1:12" s="5" customFormat="1" ht="12.75">
      <c r="A3" s="33" t="s">
        <v>22</v>
      </c>
      <c r="B3" s="85" t="s">
        <v>25</v>
      </c>
      <c r="C3" s="85"/>
      <c r="D3" s="85"/>
      <c r="E3" s="86"/>
      <c r="F3" s="33" t="s">
        <v>17</v>
      </c>
      <c r="G3" s="102" t="s">
        <v>28</v>
      </c>
      <c r="H3" s="103"/>
      <c r="I3" s="99" t="s">
        <v>21</v>
      </c>
      <c r="J3" s="100"/>
      <c r="K3" s="101"/>
      <c r="L3" s="31" t="s">
        <v>20</v>
      </c>
    </row>
    <row r="4" spans="1:12" s="5" customFormat="1" ht="12.75">
      <c r="A4" s="33" t="s">
        <v>18</v>
      </c>
      <c r="B4" s="85"/>
      <c r="C4" s="85"/>
      <c r="D4" s="85"/>
      <c r="E4" s="86"/>
      <c r="F4" s="106"/>
      <c r="G4" s="107"/>
      <c r="H4" s="108"/>
      <c r="I4" s="90">
        <f>J118</f>
        <v>0</v>
      </c>
      <c r="J4" s="91"/>
      <c r="K4" s="92"/>
      <c r="L4" s="97">
        <v>4</v>
      </c>
    </row>
    <row r="5" spans="1:12" s="5" customFormat="1" ht="12.75">
      <c r="A5" s="33" t="s">
        <v>19</v>
      </c>
      <c r="B5" s="85"/>
      <c r="C5" s="85"/>
      <c r="D5" s="85"/>
      <c r="E5" s="86"/>
      <c r="F5" s="55"/>
      <c r="G5" s="32"/>
      <c r="H5" s="56"/>
      <c r="I5" s="93"/>
      <c r="J5" s="94"/>
      <c r="K5" s="95"/>
      <c r="L5" s="98"/>
    </row>
    <row r="6" spans="1:12" s="6" customFormat="1" ht="12.75">
      <c r="A6" s="89" t="s">
        <v>14</v>
      </c>
      <c r="B6" s="88" t="s">
        <v>4</v>
      </c>
      <c r="C6" s="89" t="s">
        <v>15</v>
      </c>
      <c r="D6" s="104" t="s">
        <v>35</v>
      </c>
      <c r="E6" s="104"/>
      <c r="F6" s="104"/>
      <c r="G6" s="105" t="s">
        <v>41</v>
      </c>
      <c r="H6" s="105"/>
      <c r="I6" s="105" t="s">
        <v>11</v>
      </c>
      <c r="J6" s="105"/>
      <c r="K6" s="87" t="s">
        <v>16</v>
      </c>
      <c r="L6" s="87"/>
    </row>
    <row r="7" spans="1:12" s="8" customFormat="1" ht="12.75">
      <c r="A7" s="89"/>
      <c r="B7" s="88"/>
      <c r="C7" s="89"/>
      <c r="D7" s="23" t="s">
        <v>12</v>
      </c>
      <c r="E7" s="23" t="s">
        <v>13</v>
      </c>
      <c r="F7" s="23" t="s">
        <v>23</v>
      </c>
      <c r="G7" s="23" t="s">
        <v>13</v>
      </c>
      <c r="H7" s="23" t="s">
        <v>23</v>
      </c>
      <c r="I7" s="23" t="s">
        <v>13</v>
      </c>
      <c r="J7" s="23" t="s">
        <v>23</v>
      </c>
      <c r="K7" s="23" t="s">
        <v>13</v>
      </c>
      <c r="L7" s="23" t="s">
        <v>23</v>
      </c>
    </row>
    <row r="8" spans="1:12" s="5" customFormat="1" ht="12.75">
      <c r="A8" s="24">
        <v>1</v>
      </c>
      <c r="B8" s="15" t="s">
        <v>7</v>
      </c>
      <c r="C8" s="4"/>
      <c r="D8" s="25"/>
      <c r="E8" s="25"/>
      <c r="F8" s="26"/>
      <c r="G8" s="34"/>
      <c r="H8" s="26"/>
      <c r="I8" s="34"/>
      <c r="J8" s="26"/>
      <c r="K8" s="25"/>
      <c r="L8" s="26"/>
    </row>
    <row r="9" spans="1:12" s="13" customFormat="1" ht="12.75">
      <c r="A9" s="27"/>
      <c r="B9" s="37"/>
      <c r="C9" s="51"/>
      <c r="D9" s="50"/>
      <c r="E9" s="50"/>
      <c r="F9" s="29">
        <f>ROUND(E9,2)*ROUND($D9,2)</f>
        <v>0</v>
      </c>
      <c r="G9" s="35"/>
      <c r="H9" s="29">
        <f>ROUND(G9,2)*ROUND($D9,2)</f>
        <v>0</v>
      </c>
      <c r="I9" s="35"/>
      <c r="J9" s="29">
        <f>ROUND(I9,2)*ROUND($D9,2)</f>
        <v>0</v>
      </c>
      <c r="K9" s="28">
        <f>I9+G9</f>
        <v>0</v>
      </c>
      <c r="L9" s="29">
        <f>ROUND(K9,2)*ROUND($D9,2)</f>
        <v>0</v>
      </c>
    </row>
    <row r="10" spans="1:12" s="13" customFormat="1" ht="12.75">
      <c r="A10" s="27"/>
      <c r="B10" s="37"/>
      <c r="C10" s="51"/>
      <c r="D10" s="50"/>
      <c r="E10" s="50"/>
      <c r="F10" s="29">
        <f>ROUND(E10,2)*ROUND($D10,2)</f>
        <v>0</v>
      </c>
      <c r="G10" s="50"/>
      <c r="H10" s="29">
        <f>ROUND(G10,2)*ROUND($D10,2)</f>
        <v>0</v>
      </c>
      <c r="I10" s="35"/>
      <c r="J10" s="29">
        <f>ROUND(I10,2)*ROUND($D10,2)</f>
        <v>0</v>
      </c>
      <c r="K10" s="28">
        <f aca="true" t="shared" si="0" ref="K10:K23">I10+G10</f>
        <v>0</v>
      </c>
      <c r="L10" s="29">
        <f>ROUND(K10,2)*ROUND($D10,2)</f>
        <v>0</v>
      </c>
    </row>
    <row r="11" spans="1:12" s="13" customFormat="1" ht="12.75">
      <c r="A11" s="27"/>
      <c r="B11" s="37"/>
      <c r="C11" s="51"/>
      <c r="D11" s="50"/>
      <c r="E11" s="50"/>
      <c r="F11" s="29">
        <f>ROUND(E11,2)*ROUND($D11,2)</f>
        <v>0</v>
      </c>
      <c r="G11" s="50"/>
      <c r="H11" s="29">
        <f>ROUND(G11,2)*ROUND($D11,2)</f>
        <v>0</v>
      </c>
      <c r="I11" s="35"/>
      <c r="J11" s="29">
        <f>ROUND(I11,2)*ROUND($D11,2)</f>
        <v>0</v>
      </c>
      <c r="K11" s="28">
        <f>I11+G11</f>
        <v>0</v>
      </c>
      <c r="L11" s="29">
        <f>ROUND(K11,2)*ROUND($D11,2)</f>
        <v>0</v>
      </c>
    </row>
    <row r="12" spans="1:12" s="13" customFormat="1" ht="12.75">
      <c r="A12" s="27"/>
      <c r="B12" s="37"/>
      <c r="C12" s="51"/>
      <c r="D12" s="50"/>
      <c r="E12" s="50"/>
      <c r="F12" s="29">
        <f>ROUND(E12,2)*ROUND($D12,2)</f>
        <v>0</v>
      </c>
      <c r="G12" s="50"/>
      <c r="H12" s="29">
        <f>ROUND(G12,2)*ROUND($D12,2)</f>
        <v>0</v>
      </c>
      <c r="I12" s="35"/>
      <c r="J12" s="29">
        <f>ROUND(I12,2)*ROUND($D12,2)</f>
        <v>0</v>
      </c>
      <c r="K12" s="28">
        <f>I12+G12</f>
        <v>0</v>
      </c>
      <c r="L12" s="29">
        <f>ROUND(K12,2)*ROUND($D12,2)</f>
        <v>0</v>
      </c>
    </row>
    <row r="13" spans="1:12" s="13" customFormat="1" ht="12.75">
      <c r="A13" s="27"/>
      <c r="B13" s="37"/>
      <c r="C13" s="51"/>
      <c r="D13" s="50"/>
      <c r="E13" s="50"/>
      <c r="F13" s="29">
        <f>ROUND(E13,2)*ROUND($D13,2)</f>
        <v>0</v>
      </c>
      <c r="G13" s="50"/>
      <c r="H13" s="29">
        <f>ROUND(G13,2)*ROUND($D13,2)</f>
        <v>0</v>
      </c>
      <c r="I13" s="35"/>
      <c r="J13" s="29">
        <f>ROUND(I13,2)*ROUND($D13,2)</f>
        <v>0</v>
      </c>
      <c r="K13" s="28">
        <f>I13+G13</f>
        <v>0</v>
      </c>
      <c r="L13" s="29">
        <f>ROUND(K13,2)*ROUND($D13,2)</f>
        <v>0</v>
      </c>
    </row>
    <row r="14" spans="1:12" s="13" customFormat="1" ht="12.75">
      <c r="A14" s="27"/>
      <c r="B14" s="17" t="s">
        <v>0</v>
      </c>
      <c r="C14" s="10"/>
      <c r="D14" s="28"/>
      <c r="E14" s="28"/>
      <c r="F14" s="26">
        <f>SUBTOTAL(9,F8:F13)</f>
        <v>0</v>
      </c>
      <c r="G14" s="35"/>
      <c r="H14" s="26">
        <f>SUBTOTAL(9,H8:H13)</f>
        <v>0</v>
      </c>
      <c r="I14" s="35"/>
      <c r="J14" s="26">
        <f>SUBTOTAL(9,J8:J13)</f>
        <v>0</v>
      </c>
      <c r="K14" s="28"/>
      <c r="L14" s="26">
        <f>SUBTOTAL(9,L8:L13)</f>
        <v>0</v>
      </c>
    </row>
    <row r="15" spans="1:12" s="5" customFormat="1" ht="12.75">
      <c r="A15" s="24">
        <v>2</v>
      </c>
      <c r="B15" s="15" t="s">
        <v>29</v>
      </c>
      <c r="C15" s="4"/>
      <c r="D15" s="28"/>
      <c r="E15" s="25"/>
      <c r="F15" s="26"/>
      <c r="G15" s="34"/>
      <c r="H15" s="26"/>
      <c r="I15" s="34"/>
      <c r="J15" s="26"/>
      <c r="K15" s="28"/>
      <c r="L15" s="26"/>
    </row>
    <row r="16" spans="1:12" s="13" customFormat="1" ht="12.75">
      <c r="A16" s="30"/>
      <c r="B16" s="37"/>
      <c r="C16" s="51"/>
      <c r="D16" s="28"/>
      <c r="E16" s="50"/>
      <c r="F16" s="29">
        <f aca="true" t="shared" si="1" ref="F16:H17">ROUND(E16,2)*ROUND($D16,2)</f>
        <v>0</v>
      </c>
      <c r="G16" s="50"/>
      <c r="H16" s="29">
        <f t="shared" si="1"/>
        <v>0</v>
      </c>
      <c r="I16" s="35"/>
      <c r="J16" s="29">
        <f>ROUND(I16,2)*ROUND($D16,2)</f>
        <v>0</v>
      </c>
      <c r="K16" s="28">
        <f t="shared" si="0"/>
        <v>0</v>
      </c>
      <c r="L16" s="29">
        <f>ROUND(K16,2)*ROUND($D16,2)</f>
        <v>0</v>
      </c>
    </row>
    <row r="17" spans="1:12" s="13" customFormat="1" ht="12.75">
      <c r="A17" s="30"/>
      <c r="B17" s="37"/>
      <c r="C17" s="51"/>
      <c r="D17" s="28"/>
      <c r="E17" s="50"/>
      <c r="F17" s="29">
        <f t="shared" si="1"/>
        <v>0</v>
      </c>
      <c r="G17" s="50"/>
      <c r="H17" s="29">
        <f t="shared" si="1"/>
        <v>0</v>
      </c>
      <c r="I17" s="35"/>
      <c r="J17" s="29">
        <f>ROUND(I17,2)*ROUND($D17,2)</f>
        <v>0</v>
      </c>
      <c r="K17" s="28">
        <f t="shared" si="0"/>
        <v>0</v>
      </c>
      <c r="L17" s="29">
        <f>ROUND(K17,2)*ROUND($D17,2)</f>
        <v>0</v>
      </c>
    </row>
    <row r="18" spans="1:12" s="13" customFormat="1" ht="12.75">
      <c r="A18" s="30"/>
      <c r="B18" s="17" t="s">
        <v>0</v>
      </c>
      <c r="C18" s="10"/>
      <c r="D18" s="28"/>
      <c r="E18" s="28"/>
      <c r="F18" s="26">
        <f>SUBTOTAL(9,F15:F17)</f>
        <v>0</v>
      </c>
      <c r="G18" s="35"/>
      <c r="H18" s="26">
        <f>SUBTOTAL(9,H15:H17)</f>
        <v>0</v>
      </c>
      <c r="I18" s="35"/>
      <c r="J18" s="26">
        <f>SUBTOTAL(9,J15:J17)</f>
        <v>0</v>
      </c>
      <c r="K18" s="28"/>
      <c r="L18" s="26">
        <f>SUBTOTAL(9,L15:L17)</f>
        <v>0</v>
      </c>
    </row>
    <row r="19" spans="1:12" s="5" customFormat="1" ht="12.75">
      <c r="A19" s="24">
        <v>3</v>
      </c>
      <c r="B19" s="15" t="s">
        <v>30</v>
      </c>
      <c r="C19" s="4"/>
      <c r="D19" s="28"/>
      <c r="E19" s="25"/>
      <c r="F19" s="26"/>
      <c r="G19" s="34"/>
      <c r="H19" s="26"/>
      <c r="I19" s="34"/>
      <c r="J19" s="26"/>
      <c r="K19" s="28"/>
      <c r="L19" s="26"/>
    </row>
    <row r="20" spans="1:12" s="13" customFormat="1" ht="12.75">
      <c r="A20" s="30"/>
      <c r="B20" s="37"/>
      <c r="C20" s="51"/>
      <c r="D20" s="28"/>
      <c r="E20" s="50"/>
      <c r="F20" s="29">
        <f aca="true" t="shared" si="2" ref="F20:H23">ROUND(E20,2)*ROUND($D20,2)</f>
        <v>0</v>
      </c>
      <c r="G20" s="50"/>
      <c r="H20" s="29">
        <f t="shared" si="2"/>
        <v>0</v>
      </c>
      <c r="I20" s="35"/>
      <c r="J20" s="29">
        <f>ROUND(I20,2)*ROUND($D20,2)</f>
        <v>0</v>
      </c>
      <c r="K20" s="28">
        <f t="shared" si="0"/>
        <v>0</v>
      </c>
      <c r="L20" s="29">
        <f>ROUND(K20,2)*ROUND($D20,2)</f>
        <v>0</v>
      </c>
    </row>
    <row r="21" spans="1:12" s="13" customFormat="1" ht="12.75">
      <c r="A21" s="30"/>
      <c r="B21" s="37"/>
      <c r="C21" s="51"/>
      <c r="D21" s="28"/>
      <c r="E21" s="50"/>
      <c r="F21" s="29">
        <f t="shared" si="2"/>
        <v>0</v>
      </c>
      <c r="G21" s="50"/>
      <c r="H21" s="29">
        <f t="shared" si="2"/>
        <v>0</v>
      </c>
      <c r="I21" s="35"/>
      <c r="J21" s="29">
        <f>ROUND(I21,2)*ROUND($D21,2)</f>
        <v>0</v>
      </c>
      <c r="K21" s="28">
        <f t="shared" si="0"/>
        <v>0</v>
      </c>
      <c r="L21" s="29">
        <f>ROUND(K21,2)*ROUND($D21,2)</f>
        <v>0</v>
      </c>
    </row>
    <row r="22" spans="1:12" s="13" customFormat="1" ht="12.75">
      <c r="A22" s="30"/>
      <c r="B22" s="37"/>
      <c r="C22" s="51"/>
      <c r="D22" s="28"/>
      <c r="E22" s="50"/>
      <c r="F22" s="29">
        <f t="shared" si="2"/>
        <v>0</v>
      </c>
      <c r="G22" s="50"/>
      <c r="H22" s="29">
        <f t="shared" si="2"/>
        <v>0</v>
      </c>
      <c r="I22" s="35"/>
      <c r="J22" s="29">
        <f>ROUND(I22,2)*ROUND($D22,2)</f>
        <v>0</v>
      </c>
      <c r="K22" s="28">
        <f t="shared" si="0"/>
        <v>0</v>
      </c>
      <c r="L22" s="29">
        <f>ROUND(K22,2)*ROUND($D22,2)</f>
        <v>0</v>
      </c>
    </row>
    <row r="23" spans="1:12" s="13" customFormat="1" ht="12.75">
      <c r="A23" s="30"/>
      <c r="B23" s="37"/>
      <c r="C23" s="51"/>
      <c r="D23" s="28"/>
      <c r="E23" s="50"/>
      <c r="F23" s="29">
        <f t="shared" si="2"/>
        <v>0</v>
      </c>
      <c r="G23" s="50"/>
      <c r="H23" s="29">
        <f t="shared" si="2"/>
        <v>0</v>
      </c>
      <c r="I23" s="35"/>
      <c r="J23" s="29">
        <f>ROUND(I23,2)*ROUND($D23,2)</f>
        <v>0</v>
      </c>
      <c r="K23" s="28">
        <f t="shared" si="0"/>
        <v>0</v>
      </c>
      <c r="L23" s="29">
        <f>ROUND(K23,2)*ROUND($D23,2)</f>
        <v>0</v>
      </c>
    </row>
    <row r="24" spans="1:12" s="13" customFormat="1" ht="12.75">
      <c r="A24" s="30"/>
      <c r="B24" s="17" t="s">
        <v>0</v>
      </c>
      <c r="C24" s="10"/>
      <c r="D24" s="28"/>
      <c r="E24" s="28"/>
      <c r="F24" s="26">
        <f>SUBTOTAL(9,F19:F23)</f>
        <v>0</v>
      </c>
      <c r="G24" s="35"/>
      <c r="H24" s="26">
        <f>SUBTOTAL(9,H19:H23)</f>
        <v>0</v>
      </c>
      <c r="I24" s="35"/>
      <c r="J24" s="26">
        <f>SUBTOTAL(9,J19:J23)</f>
        <v>0</v>
      </c>
      <c r="K24" s="28"/>
      <c r="L24" s="26">
        <f>SUBTOTAL(9,L19:L23)</f>
        <v>0</v>
      </c>
    </row>
    <row r="25" spans="1:12" s="5" customFormat="1" ht="12.75">
      <c r="A25" s="24">
        <v>4</v>
      </c>
      <c r="B25" s="15" t="s">
        <v>31</v>
      </c>
      <c r="C25" s="4"/>
      <c r="D25" s="28"/>
      <c r="E25" s="25"/>
      <c r="F25" s="26"/>
      <c r="G25" s="34"/>
      <c r="H25" s="26"/>
      <c r="I25" s="34"/>
      <c r="J25" s="26"/>
      <c r="K25" s="28"/>
      <c r="L25" s="26"/>
    </row>
    <row r="26" spans="1:12" s="13" customFormat="1" ht="12.75">
      <c r="A26" s="30"/>
      <c r="B26" s="37"/>
      <c r="C26" s="51"/>
      <c r="D26" s="28"/>
      <c r="E26" s="50"/>
      <c r="F26" s="29">
        <f>ROUND(E26,2)*ROUND($D26,2)</f>
        <v>0</v>
      </c>
      <c r="G26" s="50"/>
      <c r="H26" s="29">
        <f>ROUND(G26,2)*ROUND($D26,2)</f>
        <v>0</v>
      </c>
      <c r="I26" s="35"/>
      <c r="J26" s="29">
        <f>ROUND(I26,2)*ROUND($D26,2)</f>
        <v>0</v>
      </c>
      <c r="K26" s="28">
        <f>I26+G26</f>
        <v>0</v>
      </c>
      <c r="L26" s="29">
        <f>ROUND(K26,2)*ROUND($D26,2)</f>
        <v>0</v>
      </c>
    </row>
    <row r="27" spans="1:12" s="13" customFormat="1" ht="12.75">
      <c r="A27" s="30"/>
      <c r="B27" s="37"/>
      <c r="C27" s="51"/>
      <c r="D27" s="28"/>
      <c r="E27" s="50"/>
      <c r="F27" s="29">
        <f>ROUND(E27,2)*ROUND($D27,2)</f>
        <v>0</v>
      </c>
      <c r="G27" s="50"/>
      <c r="H27" s="29">
        <f>ROUND(G27,2)*ROUND($D27,2)</f>
        <v>0</v>
      </c>
      <c r="I27" s="35"/>
      <c r="J27" s="29">
        <f>ROUND(I27,2)*ROUND($D27,2)</f>
        <v>0</v>
      </c>
      <c r="K27" s="28">
        <f>I27+G27</f>
        <v>0</v>
      </c>
      <c r="L27" s="29">
        <f>ROUND(K27,2)*ROUND($D27,2)</f>
        <v>0</v>
      </c>
    </row>
    <row r="28" spans="1:12" s="13" customFormat="1" ht="12.75">
      <c r="A28" s="30"/>
      <c r="B28" s="37"/>
      <c r="C28" s="51"/>
      <c r="D28" s="28"/>
      <c r="E28" s="50"/>
      <c r="F28" s="29">
        <f>ROUND(E28,2)*ROUND($D28,2)</f>
        <v>0</v>
      </c>
      <c r="G28" s="50"/>
      <c r="H28" s="29">
        <f>ROUND(G28,2)*ROUND($D28,2)</f>
        <v>0</v>
      </c>
      <c r="I28" s="35"/>
      <c r="J28" s="29">
        <f>ROUND(I28,2)*ROUND($D28,2)</f>
        <v>0</v>
      </c>
      <c r="K28" s="28">
        <f>I28+G28</f>
        <v>0</v>
      </c>
      <c r="L28" s="29">
        <f>ROUND(K28,2)*ROUND($D28,2)</f>
        <v>0</v>
      </c>
    </row>
    <row r="29" spans="1:12" s="13" customFormat="1" ht="12.75">
      <c r="A29" s="30"/>
      <c r="B29" s="37"/>
      <c r="C29" s="51"/>
      <c r="D29" s="28"/>
      <c r="E29" s="50"/>
      <c r="F29" s="29">
        <f>ROUND(E29,2)*ROUND($D29,2)</f>
        <v>0</v>
      </c>
      <c r="G29" s="50"/>
      <c r="H29" s="29">
        <f>ROUND(G29,2)*ROUND($D29,2)</f>
        <v>0</v>
      </c>
      <c r="I29" s="35"/>
      <c r="J29" s="29">
        <f>ROUND(I29,2)*ROUND($D29,2)</f>
        <v>0</v>
      </c>
      <c r="K29" s="28">
        <f>I29+G29</f>
        <v>0</v>
      </c>
      <c r="L29" s="29">
        <f>ROUND(K29,2)*ROUND($D29,2)</f>
        <v>0</v>
      </c>
    </row>
    <row r="30" spans="1:12" s="13" customFormat="1" ht="12.75">
      <c r="A30" s="30"/>
      <c r="B30" s="17" t="s">
        <v>0</v>
      </c>
      <c r="C30" s="10"/>
      <c r="D30" s="28"/>
      <c r="E30" s="28"/>
      <c r="F30" s="26">
        <f>SUBTOTAL(9,F25:F29)</f>
        <v>0</v>
      </c>
      <c r="G30" s="36"/>
      <c r="H30" s="26">
        <f>SUBTOTAL(9,H25:H29)</f>
        <v>0</v>
      </c>
      <c r="I30" s="36"/>
      <c r="J30" s="26">
        <f>SUBTOTAL(9,J25:J29)</f>
        <v>0</v>
      </c>
      <c r="K30" s="26"/>
      <c r="L30" s="26">
        <f>SUBTOTAL(9,L25:L29)</f>
        <v>0</v>
      </c>
    </row>
    <row r="31" spans="1:12" s="5" customFormat="1" ht="12.75">
      <c r="A31" s="24">
        <v>5</v>
      </c>
      <c r="B31" s="15" t="s">
        <v>32</v>
      </c>
      <c r="C31" s="4"/>
      <c r="D31" s="25"/>
      <c r="E31" s="25"/>
      <c r="F31" s="26"/>
      <c r="G31" s="34"/>
      <c r="H31" s="26"/>
      <c r="I31" s="34"/>
      <c r="J31" s="26"/>
      <c r="K31" s="25"/>
      <c r="L31" s="26"/>
    </row>
    <row r="32" spans="1:12" s="13" customFormat="1" ht="12.75">
      <c r="A32" s="30"/>
      <c r="B32" s="37"/>
      <c r="C32" s="10"/>
      <c r="D32" s="28"/>
      <c r="E32" s="50"/>
      <c r="F32" s="29">
        <f>ROUND(E32,2)*ROUND($D32,2)</f>
        <v>0</v>
      </c>
      <c r="G32" s="35"/>
      <c r="H32" s="29">
        <f>ROUND(G32,2)*ROUND($D32,2)</f>
        <v>0</v>
      </c>
      <c r="I32" s="35"/>
      <c r="J32" s="29">
        <f>ROUND(I32,2)*ROUND($D32,2)</f>
        <v>0</v>
      </c>
      <c r="K32" s="28">
        <f>I32+G32</f>
        <v>0</v>
      </c>
      <c r="L32" s="29">
        <f>ROUND(K32,2)*ROUND($D32,2)</f>
        <v>0</v>
      </c>
    </row>
    <row r="33" spans="1:12" s="13" customFormat="1" ht="12.75">
      <c r="A33" s="27"/>
      <c r="B33" s="17" t="s">
        <v>0</v>
      </c>
      <c r="C33" s="10"/>
      <c r="D33" s="28"/>
      <c r="E33" s="28"/>
      <c r="F33" s="26">
        <f>SUBTOTAL(9,F31:F32)</f>
        <v>0</v>
      </c>
      <c r="G33" s="35"/>
      <c r="H33" s="26">
        <f>SUBTOTAL(9,H31:H32)</f>
        <v>0</v>
      </c>
      <c r="I33" s="35"/>
      <c r="J33" s="26">
        <f>SUBTOTAL(9,J31:J32)</f>
        <v>0</v>
      </c>
      <c r="K33" s="28"/>
      <c r="L33" s="26">
        <f>SUBTOTAL(9,L31:L32)</f>
        <v>0</v>
      </c>
    </row>
    <row r="34" spans="1:12" s="5" customFormat="1" ht="12.75">
      <c r="A34" s="24">
        <v>6</v>
      </c>
      <c r="B34" s="15" t="s">
        <v>33</v>
      </c>
      <c r="C34" s="4"/>
      <c r="D34" s="28"/>
      <c r="E34" s="25"/>
      <c r="F34" s="26"/>
      <c r="G34" s="34"/>
      <c r="H34" s="26"/>
      <c r="I34" s="34"/>
      <c r="J34" s="26"/>
      <c r="K34" s="28"/>
      <c r="L34" s="26"/>
    </row>
    <row r="35" spans="1:12" s="13" customFormat="1" ht="12.75">
      <c r="A35" s="30"/>
      <c r="B35" s="37"/>
      <c r="C35" s="51"/>
      <c r="D35" s="28"/>
      <c r="E35" s="50"/>
      <c r="F35" s="29">
        <f>ROUND(E35,2)*ROUND($D35,2)</f>
        <v>0</v>
      </c>
      <c r="G35" s="35"/>
      <c r="H35" s="29">
        <f>ROUND(G35,2)*ROUND($D35,2)</f>
        <v>0</v>
      </c>
      <c r="I35" s="35"/>
      <c r="J35" s="29">
        <f>ROUND(I35,2)*ROUND($D35,2)</f>
        <v>0</v>
      </c>
      <c r="K35" s="28">
        <f>I35+G35</f>
        <v>0</v>
      </c>
      <c r="L35" s="29">
        <f>ROUND(K35,2)*ROUND($D35,2)</f>
        <v>0</v>
      </c>
    </row>
    <row r="36" spans="1:12" s="13" customFormat="1" ht="12.75">
      <c r="A36" s="30"/>
      <c r="B36" s="37"/>
      <c r="C36" s="51"/>
      <c r="D36" s="28"/>
      <c r="E36" s="50"/>
      <c r="F36" s="29">
        <f>ROUND(E36,2)*ROUND($D36,2)</f>
        <v>0</v>
      </c>
      <c r="G36" s="35"/>
      <c r="H36" s="29">
        <f>ROUND(G36,2)*ROUND($D36,2)</f>
        <v>0</v>
      </c>
      <c r="I36" s="35"/>
      <c r="J36" s="29">
        <f>ROUND(I36,2)*ROUND($D36,2)</f>
        <v>0</v>
      </c>
      <c r="K36" s="28">
        <f>I36+G36</f>
        <v>0</v>
      </c>
      <c r="L36" s="29">
        <f>ROUND(K36,2)*ROUND($D36,2)</f>
        <v>0</v>
      </c>
    </row>
    <row r="37" spans="1:12" s="13" customFormat="1" ht="12.75">
      <c r="A37" s="30"/>
      <c r="B37" s="17" t="s">
        <v>0</v>
      </c>
      <c r="C37" s="10"/>
      <c r="D37" s="28"/>
      <c r="E37" s="28"/>
      <c r="F37" s="26">
        <f>SUBTOTAL(9,F34:F36)</f>
        <v>0</v>
      </c>
      <c r="G37" s="35"/>
      <c r="H37" s="26">
        <f>SUBTOTAL(9,H34:H36)</f>
        <v>0</v>
      </c>
      <c r="I37" s="35"/>
      <c r="J37" s="26">
        <f>SUBTOTAL(9,J34:J36)</f>
        <v>0</v>
      </c>
      <c r="K37" s="28"/>
      <c r="L37" s="26">
        <f>SUBTOTAL(9,L34:L36)</f>
        <v>0</v>
      </c>
    </row>
    <row r="38" spans="1:12" s="5" customFormat="1" ht="12.75">
      <c r="A38" s="24">
        <v>7</v>
      </c>
      <c r="B38" s="15" t="s">
        <v>34</v>
      </c>
      <c r="C38" s="4"/>
      <c r="D38" s="28"/>
      <c r="E38" s="25"/>
      <c r="F38" s="26"/>
      <c r="G38" s="34"/>
      <c r="H38" s="26"/>
      <c r="I38" s="34"/>
      <c r="J38" s="26"/>
      <c r="K38" s="28"/>
      <c r="L38" s="26"/>
    </row>
    <row r="39" spans="1:12" s="13" customFormat="1" ht="12.75">
      <c r="A39" s="30"/>
      <c r="B39" s="37"/>
      <c r="C39" s="51"/>
      <c r="D39" s="28"/>
      <c r="E39" s="50"/>
      <c r="F39" s="29">
        <f>ROUND(E39,2)*ROUND($D39,2)</f>
        <v>0</v>
      </c>
      <c r="G39" s="35"/>
      <c r="H39" s="29">
        <f>ROUND(G39,2)*ROUND($D39,2)</f>
        <v>0</v>
      </c>
      <c r="I39" s="35"/>
      <c r="J39" s="29">
        <f>ROUND(I39,2)*ROUND($D39,2)</f>
        <v>0</v>
      </c>
      <c r="K39" s="28">
        <f>I39+G39</f>
        <v>0</v>
      </c>
      <c r="L39" s="29">
        <f>ROUND(K39,2)*ROUND($D39,2)</f>
        <v>0</v>
      </c>
    </row>
    <row r="40" spans="1:12" s="13" customFormat="1" ht="12.75">
      <c r="A40" s="30"/>
      <c r="B40" s="37"/>
      <c r="C40" s="51"/>
      <c r="D40" s="28"/>
      <c r="E40" s="50"/>
      <c r="F40" s="29">
        <f>ROUND(E40,2)*ROUND($D40,2)</f>
        <v>0</v>
      </c>
      <c r="G40" s="35"/>
      <c r="H40" s="29">
        <f>ROUND(G40,2)*ROUND($D40,2)</f>
        <v>0</v>
      </c>
      <c r="I40" s="35"/>
      <c r="J40" s="29">
        <f>ROUND(I40,2)*ROUND($D40,2)</f>
        <v>0</v>
      </c>
      <c r="K40" s="28">
        <f>I40+G40</f>
        <v>0</v>
      </c>
      <c r="L40" s="29">
        <f>ROUND(K40,2)*ROUND($D40,2)</f>
        <v>0</v>
      </c>
    </row>
    <row r="41" spans="1:12" s="13" customFormat="1" ht="12.75">
      <c r="A41" s="30"/>
      <c r="B41" s="37"/>
      <c r="C41" s="51"/>
      <c r="D41" s="28"/>
      <c r="E41" s="50"/>
      <c r="F41" s="29">
        <f>ROUND(E41,2)*ROUND($D41,2)</f>
        <v>0</v>
      </c>
      <c r="G41" s="35"/>
      <c r="H41" s="29">
        <f>ROUND(G41,2)*ROUND($D41,2)</f>
        <v>0</v>
      </c>
      <c r="I41" s="35"/>
      <c r="J41" s="29">
        <f>ROUND(I41,2)*ROUND($D41,2)</f>
        <v>0</v>
      </c>
      <c r="K41" s="28">
        <f>I41+G41</f>
        <v>0</v>
      </c>
      <c r="L41" s="29">
        <f>ROUND(K41,2)*ROUND($D41,2)</f>
        <v>0</v>
      </c>
    </row>
    <row r="42" spans="1:12" s="13" customFormat="1" ht="12.75">
      <c r="A42" s="30"/>
      <c r="B42" s="37"/>
      <c r="C42" s="51"/>
      <c r="D42" s="28"/>
      <c r="E42" s="50"/>
      <c r="F42" s="29">
        <f>ROUND(E42,2)*ROUND($D42,2)</f>
        <v>0</v>
      </c>
      <c r="G42" s="35"/>
      <c r="H42" s="29">
        <f>ROUND(G42,2)*ROUND($D42,2)</f>
        <v>0</v>
      </c>
      <c r="I42" s="35"/>
      <c r="J42" s="29">
        <f>ROUND(I42,2)*ROUND($D42,2)</f>
        <v>0</v>
      </c>
      <c r="K42" s="28">
        <f>I42+G42</f>
        <v>0</v>
      </c>
      <c r="L42" s="29">
        <f>ROUND(K42,2)*ROUND($D42,2)</f>
        <v>0</v>
      </c>
    </row>
    <row r="43" spans="1:12" s="13" customFormat="1" ht="12.75">
      <c r="A43" s="30"/>
      <c r="B43" s="17" t="s">
        <v>0</v>
      </c>
      <c r="C43" s="10"/>
      <c r="D43" s="28"/>
      <c r="E43" s="28"/>
      <c r="F43" s="26">
        <f>SUBTOTAL(9,F38:F42)</f>
        <v>0</v>
      </c>
      <c r="G43" s="35"/>
      <c r="H43" s="26">
        <f>SUBTOTAL(9,H38:H42)</f>
        <v>0</v>
      </c>
      <c r="I43" s="35"/>
      <c r="J43" s="26">
        <f>SUBTOTAL(9,J38:J42)</f>
        <v>0</v>
      </c>
      <c r="K43" s="28"/>
      <c r="L43" s="26">
        <f>SUBTOTAL(9,L38:L42)</f>
        <v>0</v>
      </c>
    </row>
    <row r="44" spans="1:12" s="5" customFormat="1" ht="12.75">
      <c r="A44" s="24">
        <v>8</v>
      </c>
      <c r="B44" s="15" t="s">
        <v>36</v>
      </c>
      <c r="C44" s="4"/>
      <c r="D44" s="28"/>
      <c r="E44" s="25"/>
      <c r="F44" s="26"/>
      <c r="G44" s="34"/>
      <c r="H44" s="26"/>
      <c r="I44" s="34"/>
      <c r="J44" s="26"/>
      <c r="K44" s="28"/>
      <c r="L44" s="26"/>
    </row>
    <row r="45" spans="1:12" s="13" customFormat="1" ht="12.75">
      <c r="A45" s="30"/>
      <c r="B45" s="37"/>
      <c r="C45" s="51"/>
      <c r="D45" s="28"/>
      <c r="E45" s="50"/>
      <c r="F45" s="29">
        <f>ROUND(E45,2)*ROUND($D45,2)</f>
        <v>0</v>
      </c>
      <c r="G45" s="35"/>
      <c r="H45" s="29">
        <f>ROUND(G45,2)*ROUND($D45,2)</f>
        <v>0</v>
      </c>
      <c r="I45" s="35"/>
      <c r="J45" s="29">
        <f>ROUND(I45,2)*ROUND($D45,2)</f>
        <v>0</v>
      </c>
      <c r="K45" s="28">
        <f>I45+G45</f>
        <v>0</v>
      </c>
      <c r="L45" s="29">
        <f>ROUND(K45,2)*ROUND($D45,2)</f>
        <v>0</v>
      </c>
    </row>
    <row r="46" spans="1:12" s="13" customFormat="1" ht="12.75">
      <c r="A46" s="30"/>
      <c r="B46" s="37"/>
      <c r="C46" s="51"/>
      <c r="D46" s="28"/>
      <c r="E46" s="50"/>
      <c r="F46" s="29">
        <f>ROUND(E46,2)*ROUND($D46,2)</f>
        <v>0</v>
      </c>
      <c r="G46" s="35"/>
      <c r="H46" s="29">
        <f>ROUND(G46,2)*ROUND($D46,2)</f>
        <v>0</v>
      </c>
      <c r="I46" s="35"/>
      <c r="J46" s="29">
        <f>ROUND(I46,2)*ROUND($D46,2)</f>
        <v>0</v>
      </c>
      <c r="K46" s="28">
        <f>I46+G46</f>
        <v>0</v>
      </c>
      <c r="L46" s="29">
        <f>ROUND(K46,2)*ROUND($D46,2)</f>
        <v>0</v>
      </c>
    </row>
    <row r="47" spans="1:12" s="13" customFormat="1" ht="12.75">
      <c r="A47" s="30"/>
      <c r="B47" s="37"/>
      <c r="C47" s="51"/>
      <c r="D47" s="28"/>
      <c r="E47" s="50"/>
      <c r="F47" s="29">
        <f>ROUND(E47,2)*ROUND($D47,2)</f>
        <v>0</v>
      </c>
      <c r="G47" s="35"/>
      <c r="H47" s="29">
        <f>ROUND(G47,2)*ROUND($D47,2)</f>
        <v>0</v>
      </c>
      <c r="I47" s="35"/>
      <c r="J47" s="29">
        <f>ROUND(I47,2)*ROUND($D47,2)</f>
        <v>0</v>
      </c>
      <c r="K47" s="28">
        <f>I47+G47</f>
        <v>0</v>
      </c>
      <c r="L47" s="29">
        <f>ROUND(K47,2)*ROUND($D47,2)</f>
        <v>0</v>
      </c>
    </row>
    <row r="48" spans="1:12" s="13" customFormat="1" ht="12.75">
      <c r="A48" s="30"/>
      <c r="B48" s="37"/>
      <c r="C48" s="51"/>
      <c r="D48" s="28"/>
      <c r="E48" s="50"/>
      <c r="F48" s="29">
        <f>ROUND(E48,2)*ROUND($D48,2)</f>
        <v>0</v>
      </c>
      <c r="G48" s="35"/>
      <c r="H48" s="29">
        <f>ROUND(G48,2)*ROUND($D48,2)</f>
        <v>0</v>
      </c>
      <c r="I48" s="35"/>
      <c r="J48" s="29">
        <f>ROUND(I48,2)*ROUND($D48,2)</f>
        <v>0</v>
      </c>
      <c r="K48" s="28">
        <f>I48+G48</f>
        <v>0</v>
      </c>
      <c r="L48" s="29">
        <f>ROUND(K48,2)*ROUND($D48,2)</f>
        <v>0</v>
      </c>
    </row>
    <row r="49" spans="1:12" s="13" customFormat="1" ht="12.75">
      <c r="A49" s="30"/>
      <c r="B49" s="37"/>
      <c r="C49" s="51"/>
      <c r="D49" s="28"/>
      <c r="E49" s="50"/>
      <c r="F49" s="29">
        <f>ROUND(E49,2)*ROUND($D49,2)</f>
        <v>0</v>
      </c>
      <c r="G49" s="35"/>
      <c r="H49" s="29">
        <f>ROUND(G49,2)*ROUND($D49,2)</f>
        <v>0</v>
      </c>
      <c r="I49" s="35"/>
      <c r="J49" s="29">
        <f>ROUND(I49,2)*ROUND($D49,2)</f>
        <v>0</v>
      </c>
      <c r="K49" s="28">
        <f>I49+G49</f>
        <v>0</v>
      </c>
      <c r="L49" s="29">
        <f>ROUND(K49,2)*ROUND($D49,2)</f>
        <v>0</v>
      </c>
    </row>
    <row r="50" spans="1:12" s="13" customFormat="1" ht="12.75">
      <c r="A50" s="30"/>
      <c r="B50" s="17" t="s">
        <v>0</v>
      </c>
      <c r="C50" s="10"/>
      <c r="D50" s="28"/>
      <c r="E50" s="28"/>
      <c r="F50" s="26">
        <f>SUBTOTAL(9,F44:F49)</f>
        <v>0</v>
      </c>
      <c r="G50" s="36"/>
      <c r="H50" s="26">
        <f>SUBTOTAL(9,H44:H49)</f>
        <v>0</v>
      </c>
      <c r="I50" s="36"/>
      <c r="J50" s="26">
        <f>SUBTOTAL(9,J44:J49)</f>
        <v>0</v>
      </c>
      <c r="K50" s="26"/>
      <c r="L50" s="26">
        <f>SUBTOTAL(9,L44:L49)</f>
        <v>0</v>
      </c>
    </row>
    <row r="51" spans="1:12" s="5" customFormat="1" ht="12.75">
      <c r="A51" s="24">
        <v>9</v>
      </c>
      <c r="B51" s="15" t="s">
        <v>8</v>
      </c>
      <c r="C51" s="4"/>
      <c r="D51" s="25"/>
      <c r="E51" s="25"/>
      <c r="F51" s="26"/>
      <c r="G51" s="34"/>
      <c r="H51" s="26"/>
      <c r="I51" s="34"/>
      <c r="J51" s="26"/>
      <c r="K51" s="25"/>
      <c r="L51" s="26"/>
    </row>
    <row r="52" spans="1:12" s="13" customFormat="1" ht="12.75">
      <c r="A52" s="30"/>
      <c r="B52" s="16"/>
      <c r="C52" s="51"/>
      <c r="D52" s="28"/>
      <c r="E52" s="50"/>
      <c r="F52" s="29">
        <f>ROUND(E52,2)*ROUND($D52,2)</f>
        <v>0</v>
      </c>
      <c r="G52" s="35"/>
      <c r="H52" s="29">
        <f>ROUND(G52,2)*ROUND($D52,2)</f>
        <v>0</v>
      </c>
      <c r="I52" s="35"/>
      <c r="J52" s="29">
        <f>ROUND(I52,2)*ROUND($D52,2)</f>
        <v>0</v>
      </c>
      <c r="K52" s="28">
        <f>I52+G52</f>
        <v>0</v>
      </c>
      <c r="L52" s="29">
        <f>ROUND(K52,2)*ROUND($D52,2)</f>
        <v>0</v>
      </c>
    </row>
    <row r="53" spans="1:12" s="13" customFormat="1" ht="12.75">
      <c r="A53" s="30"/>
      <c r="B53" s="16"/>
      <c r="C53" s="10"/>
      <c r="D53" s="28"/>
      <c r="E53" s="50"/>
      <c r="F53" s="29">
        <f>ROUND(E53,2)*ROUND($D53,2)</f>
        <v>0</v>
      </c>
      <c r="G53" s="35"/>
      <c r="H53" s="29">
        <f>ROUND(G53,2)*ROUND($D53,2)</f>
        <v>0</v>
      </c>
      <c r="I53" s="35"/>
      <c r="J53" s="29">
        <f>ROUND(I53,2)*ROUND($D53,2)</f>
        <v>0</v>
      </c>
      <c r="K53" s="28">
        <f>I53+G53</f>
        <v>0</v>
      </c>
      <c r="L53" s="29">
        <f>ROUND(K53,2)*ROUND($D53,2)</f>
        <v>0</v>
      </c>
    </row>
    <row r="54" spans="1:12" s="13" customFormat="1" ht="12.75">
      <c r="A54" s="30"/>
      <c r="B54" s="16"/>
      <c r="C54" s="51"/>
      <c r="D54" s="28"/>
      <c r="E54" s="50"/>
      <c r="F54" s="29">
        <f>ROUND(E54,2)*ROUND($D54,2)</f>
        <v>0</v>
      </c>
      <c r="G54" s="35"/>
      <c r="H54" s="29">
        <f>ROUND(G54,2)*ROUND($D54,2)</f>
        <v>0</v>
      </c>
      <c r="I54" s="35"/>
      <c r="J54" s="29">
        <f>ROUND(I54,2)*ROUND($D54,2)</f>
        <v>0</v>
      </c>
      <c r="K54" s="28">
        <f>I54+G54</f>
        <v>0</v>
      </c>
      <c r="L54" s="29">
        <f>ROUND(K54,2)*ROUND($D54,2)</f>
        <v>0</v>
      </c>
    </row>
    <row r="55" spans="1:12" s="13" customFormat="1" ht="12.75">
      <c r="A55" s="30"/>
      <c r="B55" s="16"/>
      <c r="C55" s="10"/>
      <c r="D55" s="28"/>
      <c r="E55" s="50"/>
      <c r="F55" s="29">
        <f>ROUND(E55,2)*ROUND($D55,2)</f>
        <v>0</v>
      </c>
      <c r="G55" s="35"/>
      <c r="H55" s="29">
        <f>ROUND(G55,2)*ROUND($D55,2)</f>
        <v>0</v>
      </c>
      <c r="I55" s="35"/>
      <c r="J55" s="29">
        <f>ROUND(I55,2)*ROUND($D55,2)</f>
        <v>0</v>
      </c>
      <c r="K55" s="28">
        <f>I55+G55</f>
        <v>0</v>
      </c>
      <c r="L55" s="29">
        <f>ROUND(K55,2)*ROUND($D55,2)</f>
        <v>0</v>
      </c>
    </row>
    <row r="56" spans="1:12" s="13" customFormat="1" ht="12.75">
      <c r="A56" s="30"/>
      <c r="B56" s="16"/>
      <c r="C56" s="10"/>
      <c r="D56" s="28"/>
      <c r="E56" s="50"/>
      <c r="F56" s="29">
        <f>ROUND(E56,2)*ROUND($D56,2)</f>
        <v>0</v>
      </c>
      <c r="G56" s="35"/>
      <c r="H56" s="29">
        <f>ROUND(G56,2)*ROUND($D56,2)</f>
        <v>0</v>
      </c>
      <c r="I56" s="35"/>
      <c r="J56" s="29">
        <f>ROUND(I56,2)*ROUND($D56,2)</f>
        <v>0</v>
      </c>
      <c r="K56" s="28">
        <f>I56+G56</f>
        <v>0</v>
      </c>
      <c r="L56" s="29">
        <f>ROUND(K56,2)*ROUND($D56,2)</f>
        <v>0</v>
      </c>
    </row>
    <row r="57" spans="1:12" s="13" customFormat="1" ht="12.75">
      <c r="A57" s="27"/>
      <c r="B57" s="17" t="s">
        <v>0</v>
      </c>
      <c r="C57" s="10"/>
      <c r="D57" s="28"/>
      <c r="E57" s="28"/>
      <c r="F57" s="26">
        <f>SUBTOTAL(9,F51:F56)</f>
        <v>0</v>
      </c>
      <c r="G57" s="35"/>
      <c r="H57" s="26">
        <f>SUBTOTAL(9,H51:H56)</f>
        <v>0</v>
      </c>
      <c r="I57" s="35"/>
      <c r="J57" s="26">
        <f>SUBTOTAL(9,J51:J56)</f>
        <v>0</v>
      </c>
      <c r="K57" s="28"/>
      <c r="L57" s="26">
        <f>SUBTOTAL(9,L51:L56)</f>
        <v>0</v>
      </c>
    </row>
    <row r="58" spans="1:12" s="5" customFormat="1" ht="12.75">
      <c r="A58" s="24">
        <v>10</v>
      </c>
      <c r="B58" s="15" t="s">
        <v>40</v>
      </c>
      <c r="C58" s="4"/>
      <c r="D58" s="28"/>
      <c r="E58" s="25"/>
      <c r="F58" s="26"/>
      <c r="G58" s="34"/>
      <c r="H58" s="26"/>
      <c r="I58" s="34"/>
      <c r="J58" s="26"/>
      <c r="K58" s="28"/>
      <c r="L58" s="26"/>
    </row>
    <row r="59" spans="1:12" s="13" customFormat="1" ht="12.75">
      <c r="A59" s="30"/>
      <c r="B59" s="16"/>
      <c r="C59" s="10"/>
      <c r="D59" s="28"/>
      <c r="E59" s="50"/>
      <c r="F59" s="29">
        <f aca="true" t="shared" si="3" ref="F59:F69">ROUND(E59,2)*ROUND($D59,2)</f>
        <v>0</v>
      </c>
      <c r="G59" s="35"/>
      <c r="H59" s="29">
        <f aca="true" t="shared" si="4" ref="H59:H69">ROUND(G59,2)*ROUND($D59,2)</f>
        <v>0</v>
      </c>
      <c r="I59" s="35"/>
      <c r="J59" s="29">
        <f aca="true" t="shared" si="5" ref="J59:J69">ROUND(I59,2)*ROUND($D59,2)</f>
        <v>0</v>
      </c>
      <c r="K59" s="28">
        <f aca="true" t="shared" si="6" ref="K59:K69">I59+G59</f>
        <v>0</v>
      </c>
      <c r="L59" s="29">
        <f aca="true" t="shared" si="7" ref="L59:L69">ROUND(K59,2)*ROUND($D59,2)</f>
        <v>0</v>
      </c>
    </row>
    <row r="60" spans="1:12" s="13" customFormat="1" ht="15">
      <c r="A60" s="30"/>
      <c r="B60" s="52"/>
      <c r="C60" s="10"/>
      <c r="D60" s="28"/>
      <c r="E60" s="50"/>
      <c r="F60" s="29">
        <f t="shared" si="3"/>
        <v>0</v>
      </c>
      <c r="G60" s="35"/>
      <c r="H60" s="29">
        <f t="shared" si="4"/>
        <v>0</v>
      </c>
      <c r="I60" s="35"/>
      <c r="J60" s="29">
        <f t="shared" si="5"/>
        <v>0</v>
      </c>
      <c r="K60" s="28">
        <f t="shared" si="6"/>
        <v>0</v>
      </c>
      <c r="L60" s="29">
        <f t="shared" si="7"/>
        <v>0</v>
      </c>
    </row>
    <row r="61" spans="1:12" s="13" customFormat="1" ht="12.75">
      <c r="A61" s="30"/>
      <c r="B61" s="16"/>
      <c r="C61" s="10"/>
      <c r="D61" s="28"/>
      <c r="E61" s="50"/>
      <c r="F61" s="29">
        <f t="shared" si="3"/>
        <v>0</v>
      </c>
      <c r="G61" s="35"/>
      <c r="H61" s="29">
        <f t="shared" si="4"/>
        <v>0</v>
      </c>
      <c r="I61" s="35"/>
      <c r="J61" s="29">
        <f t="shared" si="5"/>
        <v>0</v>
      </c>
      <c r="K61" s="28">
        <f t="shared" si="6"/>
        <v>0</v>
      </c>
      <c r="L61" s="29">
        <f t="shared" si="7"/>
        <v>0</v>
      </c>
    </row>
    <row r="62" spans="1:12" s="13" customFormat="1" ht="12.75">
      <c r="A62" s="30"/>
      <c r="B62" s="16"/>
      <c r="C62" s="10"/>
      <c r="D62" s="28"/>
      <c r="E62" s="50"/>
      <c r="F62" s="29">
        <f t="shared" si="3"/>
        <v>0</v>
      </c>
      <c r="G62" s="35"/>
      <c r="H62" s="29">
        <f t="shared" si="4"/>
        <v>0</v>
      </c>
      <c r="I62" s="35"/>
      <c r="J62" s="29">
        <f t="shared" si="5"/>
        <v>0</v>
      </c>
      <c r="K62" s="28">
        <f t="shared" si="6"/>
        <v>0</v>
      </c>
      <c r="L62" s="29">
        <f t="shared" si="7"/>
        <v>0</v>
      </c>
    </row>
    <row r="63" spans="1:12" s="13" customFormat="1" ht="12.75">
      <c r="A63" s="30"/>
      <c r="B63" s="16"/>
      <c r="C63" s="10"/>
      <c r="D63" s="28"/>
      <c r="E63" s="50"/>
      <c r="F63" s="29">
        <f t="shared" si="3"/>
        <v>0</v>
      </c>
      <c r="G63" s="35"/>
      <c r="H63" s="29">
        <f t="shared" si="4"/>
        <v>0</v>
      </c>
      <c r="I63" s="35"/>
      <c r="J63" s="29">
        <f t="shared" si="5"/>
        <v>0</v>
      </c>
      <c r="K63" s="28">
        <f t="shared" si="6"/>
        <v>0</v>
      </c>
      <c r="L63" s="29">
        <f t="shared" si="7"/>
        <v>0</v>
      </c>
    </row>
    <row r="64" spans="1:12" s="13" customFormat="1" ht="12.75">
      <c r="A64" s="30"/>
      <c r="B64" s="16"/>
      <c r="C64" s="10"/>
      <c r="D64" s="28"/>
      <c r="E64" s="50"/>
      <c r="F64" s="29">
        <f t="shared" si="3"/>
        <v>0</v>
      </c>
      <c r="G64" s="35"/>
      <c r="H64" s="29">
        <f t="shared" si="4"/>
        <v>0</v>
      </c>
      <c r="I64" s="35"/>
      <c r="J64" s="29">
        <f t="shared" si="5"/>
        <v>0</v>
      </c>
      <c r="K64" s="28">
        <f t="shared" si="6"/>
        <v>0</v>
      </c>
      <c r="L64" s="29">
        <f t="shared" si="7"/>
        <v>0</v>
      </c>
    </row>
    <row r="65" spans="1:12" s="13" customFormat="1" ht="12.75">
      <c r="A65" s="30"/>
      <c r="B65" s="16"/>
      <c r="C65" s="10"/>
      <c r="D65" s="28"/>
      <c r="E65" s="50"/>
      <c r="F65" s="29">
        <f t="shared" si="3"/>
        <v>0</v>
      </c>
      <c r="G65" s="35"/>
      <c r="H65" s="29">
        <f t="shared" si="4"/>
        <v>0</v>
      </c>
      <c r="I65" s="35"/>
      <c r="J65" s="29">
        <f t="shared" si="5"/>
        <v>0</v>
      </c>
      <c r="K65" s="28">
        <f t="shared" si="6"/>
        <v>0</v>
      </c>
      <c r="L65" s="29">
        <f t="shared" si="7"/>
        <v>0</v>
      </c>
    </row>
    <row r="66" spans="1:12" s="13" customFormat="1" ht="12.75">
      <c r="A66" s="30"/>
      <c r="B66" s="16"/>
      <c r="C66" s="10"/>
      <c r="D66" s="28"/>
      <c r="E66" s="50"/>
      <c r="F66" s="29">
        <f t="shared" si="3"/>
        <v>0</v>
      </c>
      <c r="G66" s="35"/>
      <c r="H66" s="29">
        <f t="shared" si="4"/>
        <v>0</v>
      </c>
      <c r="I66" s="35"/>
      <c r="J66" s="29">
        <f t="shared" si="5"/>
        <v>0</v>
      </c>
      <c r="K66" s="28">
        <f t="shared" si="6"/>
        <v>0</v>
      </c>
      <c r="L66" s="29">
        <f t="shared" si="7"/>
        <v>0</v>
      </c>
    </row>
    <row r="67" spans="1:12" s="13" customFormat="1" ht="12.75">
      <c r="A67" s="30"/>
      <c r="B67" s="16"/>
      <c r="C67" s="10"/>
      <c r="D67" s="28"/>
      <c r="E67" s="50"/>
      <c r="F67" s="29">
        <f t="shared" si="3"/>
        <v>0</v>
      </c>
      <c r="G67" s="35"/>
      <c r="H67" s="29">
        <f t="shared" si="4"/>
        <v>0</v>
      </c>
      <c r="I67" s="35"/>
      <c r="J67" s="29">
        <f t="shared" si="5"/>
        <v>0</v>
      </c>
      <c r="K67" s="28">
        <f t="shared" si="6"/>
        <v>0</v>
      </c>
      <c r="L67" s="29">
        <f t="shared" si="7"/>
        <v>0</v>
      </c>
    </row>
    <row r="68" spans="1:12" s="13" customFormat="1" ht="12.75">
      <c r="A68" s="30"/>
      <c r="B68" s="16"/>
      <c r="C68" s="10"/>
      <c r="D68" s="28"/>
      <c r="E68" s="50"/>
      <c r="F68" s="29">
        <f t="shared" si="3"/>
        <v>0</v>
      </c>
      <c r="G68" s="35"/>
      <c r="H68" s="29">
        <f t="shared" si="4"/>
        <v>0</v>
      </c>
      <c r="I68" s="35"/>
      <c r="J68" s="29">
        <f t="shared" si="5"/>
        <v>0</v>
      </c>
      <c r="K68" s="28">
        <f t="shared" si="6"/>
        <v>0</v>
      </c>
      <c r="L68" s="29">
        <f t="shared" si="7"/>
        <v>0</v>
      </c>
    </row>
    <row r="69" spans="1:12" s="13" customFormat="1" ht="12.75">
      <c r="A69" s="30"/>
      <c r="B69" s="16"/>
      <c r="C69" s="10"/>
      <c r="D69" s="28"/>
      <c r="E69" s="50"/>
      <c r="F69" s="29">
        <f t="shared" si="3"/>
        <v>0</v>
      </c>
      <c r="G69" s="35"/>
      <c r="H69" s="29">
        <f t="shared" si="4"/>
        <v>0</v>
      </c>
      <c r="I69" s="35"/>
      <c r="J69" s="29">
        <f t="shared" si="5"/>
        <v>0</v>
      </c>
      <c r="K69" s="28">
        <f t="shared" si="6"/>
        <v>0</v>
      </c>
      <c r="L69" s="29">
        <f t="shared" si="7"/>
        <v>0</v>
      </c>
    </row>
    <row r="70" spans="1:12" s="13" customFormat="1" ht="12.75">
      <c r="A70" s="30"/>
      <c r="B70" s="17" t="s">
        <v>0</v>
      </c>
      <c r="C70" s="10"/>
      <c r="D70" s="28"/>
      <c r="E70" s="28"/>
      <c r="F70" s="26">
        <f>SUBTOTAL(9,F58:F69)</f>
        <v>0</v>
      </c>
      <c r="G70" s="35"/>
      <c r="H70" s="26">
        <f>SUBTOTAL(9,H58:H69)</f>
        <v>0</v>
      </c>
      <c r="I70" s="35"/>
      <c r="J70" s="26">
        <f>SUBTOTAL(9,J58:J69)</f>
        <v>0</v>
      </c>
      <c r="K70" s="28"/>
      <c r="L70" s="26">
        <f>SUBTOTAL(9,L58:L69)</f>
        <v>0</v>
      </c>
    </row>
    <row r="71" spans="1:12" s="5" customFormat="1" ht="12.75">
      <c r="A71" s="24">
        <v>11</v>
      </c>
      <c r="B71" s="15" t="s">
        <v>39</v>
      </c>
      <c r="C71" s="4"/>
      <c r="D71" s="28"/>
      <c r="E71" s="25"/>
      <c r="F71" s="26"/>
      <c r="G71" s="34"/>
      <c r="H71" s="26"/>
      <c r="I71" s="34"/>
      <c r="J71" s="26"/>
      <c r="K71" s="28"/>
      <c r="L71" s="26"/>
    </row>
    <row r="72" spans="1:12" s="13" customFormat="1" ht="12.75">
      <c r="A72" s="30"/>
      <c r="B72" s="16"/>
      <c r="C72" s="10"/>
      <c r="D72" s="28"/>
      <c r="E72" s="50"/>
      <c r="F72" s="29">
        <f>ROUND(E72,2)*ROUND($D72,2)</f>
        <v>0</v>
      </c>
      <c r="G72" s="35"/>
      <c r="H72" s="29">
        <f>ROUND(G72,2)*ROUND($D72,2)</f>
        <v>0</v>
      </c>
      <c r="I72" s="35"/>
      <c r="J72" s="29">
        <f aca="true" t="shared" si="8" ref="J72:J90">ROUND(I72,2)*ROUND($D72,2)</f>
        <v>0</v>
      </c>
      <c r="K72" s="28">
        <f>I72+G72</f>
        <v>0</v>
      </c>
      <c r="L72" s="29">
        <f aca="true" t="shared" si="9" ref="L72:L90">ROUND(K72,2)*ROUND($D72,2)</f>
        <v>0</v>
      </c>
    </row>
    <row r="73" spans="1:12" s="13" customFormat="1" ht="12.75">
      <c r="A73" s="30"/>
      <c r="B73" s="16"/>
      <c r="C73" s="10"/>
      <c r="D73" s="28"/>
      <c r="E73" s="50"/>
      <c r="F73" s="29">
        <f>ROUND(E73,2)*ROUND($D73,2)</f>
        <v>0</v>
      </c>
      <c r="G73" s="35"/>
      <c r="H73" s="29">
        <f>ROUND(G73,2)*ROUND($D73,2)</f>
        <v>0</v>
      </c>
      <c r="I73" s="35"/>
      <c r="J73" s="29">
        <f t="shared" si="8"/>
        <v>0</v>
      </c>
      <c r="K73" s="28">
        <f>I73+G73</f>
        <v>0</v>
      </c>
      <c r="L73" s="29">
        <f t="shared" si="9"/>
        <v>0</v>
      </c>
    </row>
    <row r="74" spans="1:12" s="13" customFormat="1" ht="12.75">
      <c r="A74" s="30"/>
      <c r="B74" s="16"/>
      <c r="C74" s="10"/>
      <c r="D74" s="28"/>
      <c r="E74" s="50"/>
      <c r="F74" s="29">
        <f>ROUND(E74,2)*ROUND($D74,2)</f>
        <v>0</v>
      </c>
      <c r="G74" s="35"/>
      <c r="H74" s="29">
        <f>ROUND(G74,2)*ROUND($D74,2)</f>
        <v>0</v>
      </c>
      <c r="I74" s="35"/>
      <c r="J74" s="29">
        <f t="shared" si="8"/>
        <v>0</v>
      </c>
      <c r="K74" s="28">
        <f>I74+G74</f>
        <v>0</v>
      </c>
      <c r="L74" s="29">
        <f t="shared" si="9"/>
        <v>0</v>
      </c>
    </row>
    <row r="75" spans="1:12" s="13" customFormat="1" ht="12.75">
      <c r="A75" s="30"/>
      <c r="B75" s="16"/>
      <c r="C75" s="10"/>
      <c r="D75" s="28"/>
      <c r="E75" s="50"/>
      <c r="F75" s="29">
        <f>ROUND(E75,2)*ROUND($D75,2)</f>
        <v>0</v>
      </c>
      <c r="G75" s="35"/>
      <c r="H75" s="29">
        <f>ROUND(G75,2)*ROUND($D75,2)</f>
        <v>0</v>
      </c>
      <c r="I75" s="35"/>
      <c r="J75" s="29">
        <f t="shared" si="8"/>
        <v>0</v>
      </c>
      <c r="K75" s="28">
        <f>I75+G75</f>
        <v>0</v>
      </c>
      <c r="L75" s="29">
        <f t="shared" si="9"/>
        <v>0</v>
      </c>
    </row>
    <row r="76" spans="1:12" s="13" customFormat="1" ht="12.75">
      <c r="A76" s="30"/>
      <c r="B76" s="16"/>
      <c r="C76" s="10"/>
      <c r="D76" s="28"/>
      <c r="E76" s="50"/>
      <c r="F76" s="29">
        <f aca="true" t="shared" si="10" ref="F76:F83">ROUND(E76,2)*ROUND($D76,2)</f>
        <v>0</v>
      </c>
      <c r="G76" s="35"/>
      <c r="H76" s="29">
        <f aca="true" t="shared" si="11" ref="H76:H83">ROUND(G76,2)*ROUND($D76,2)</f>
        <v>0</v>
      </c>
      <c r="I76" s="35"/>
      <c r="J76" s="29">
        <f t="shared" si="8"/>
        <v>0</v>
      </c>
      <c r="K76" s="28">
        <f aca="true" t="shared" si="12" ref="K76:K83">I76+G76</f>
        <v>0</v>
      </c>
      <c r="L76" s="29">
        <f t="shared" si="9"/>
        <v>0</v>
      </c>
    </row>
    <row r="77" spans="1:12" s="13" customFormat="1" ht="12.75">
      <c r="A77" s="30"/>
      <c r="B77" s="16"/>
      <c r="C77" s="10"/>
      <c r="D77" s="28"/>
      <c r="E77" s="50"/>
      <c r="F77" s="29">
        <f t="shared" si="10"/>
        <v>0</v>
      </c>
      <c r="G77" s="35"/>
      <c r="H77" s="29">
        <f t="shared" si="11"/>
        <v>0</v>
      </c>
      <c r="I77" s="35"/>
      <c r="J77" s="29">
        <f t="shared" si="8"/>
        <v>0</v>
      </c>
      <c r="K77" s="28">
        <f t="shared" si="12"/>
        <v>0</v>
      </c>
      <c r="L77" s="29">
        <f t="shared" si="9"/>
        <v>0</v>
      </c>
    </row>
    <row r="78" spans="1:12" s="13" customFormat="1" ht="12.75">
      <c r="A78" s="30"/>
      <c r="B78" s="16"/>
      <c r="C78" s="10"/>
      <c r="D78" s="28"/>
      <c r="E78" s="50"/>
      <c r="F78" s="29">
        <f t="shared" si="10"/>
        <v>0</v>
      </c>
      <c r="G78" s="35"/>
      <c r="H78" s="29">
        <f t="shared" si="11"/>
        <v>0</v>
      </c>
      <c r="I78" s="35"/>
      <c r="J78" s="29">
        <f t="shared" si="8"/>
        <v>0</v>
      </c>
      <c r="K78" s="28">
        <f t="shared" si="12"/>
        <v>0</v>
      </c>
      <c r="L78" s="29">
        <f t="shared" si="9"/>
        <v>0</v>
      </c>
    </row>
    <row r="79" spans="1:12" s="13" customFormat="1" ht="12.75">
      <c r="A79" s="30"/>
      <c r="B79" s="16"/>
      <c r="C79" s="10"/>
      <c r="D79" s="28"/>
      <c r="E79" s="50"/>
      <c r="F79" s="29">
        <f t="shared" si="10"/>
        <v>0</v>
      </c>
      <c r="G79" s="35"/>
      <c r="H79" s="29">
        <f t="shared" si="11"/>
        <v>0</v>
      </c>
      <c r="I79" s="35"/>
      <c r="J79" s="29">
        <f t="shared" si="8"/>
        <v>0</v>
      </c>
      <c r="K79" s="28">
        <f t="shared" si="12"/>
        <v>0</v>
      </c>
      <c r="L79" s="29">
        <f t="shared" si="9"/>
        <v>0</v>
      </c>
    </row>
    <row r="80" spans="1:12" s="13" customFormat="1" ht="12.75">
      <c r="A80" s="30"/>
      <c r="B80" s="16"/>
      <c r="C80" s="10"/>
      <c r="D80" s="28"/>
      <c r="E80" s="50"/>
      <c r="F80" s="29">
        <f t="shared" si="10"/>
        <v>0</v>
      </c>
      <c r="G80" s="35"/>
      <c r="H80" s="29">
        <f t="shared" si="11"/>
        <v>0</v>
      </c>
      <c r="I80" s="35"/>
      <c r="J80" s="29">
        <f t="shared" si="8"/>
        <v>0</v>
      </c>
      <c r="K80" s="28">
        <f t="shared" si="12"/>
        <v>0</v>
      </c>
      <c r="L80" s="29">
        <f t="shared" si="9"/>
        <v>0</v>
      </c>
    </row>
    <row r="81" spans="1:12" s="13" customFormat="1" ht="12.75">
      <c r="A81" s="30"/>
      <c r="B81" s="16"/>
      <c r="C81" s="10"/>
      <c r="D81" s="28"/>
      <c r="E81" s="50"/>
      <c r="F81" s="29">
        <f t="shared" si="10"/>
        <v>0</v>
      </c>
      <c r="G81" s="35"/>
      <c r="H81" s="29">
        <f t="shared" si="11"/>
        <v>0</v>
      </c>
      <c r="I81" s="35"/>
      <c r="J81" s="29">
        <f t="shared" si="8"/>
        <v>0</v>
      </c>
      <c r="K81" s="28">
        <f t="shared" si="12"/>
        <v>0</v>
      </c>
      <c r="L81" s="29">
        <f t="shared" si="9"/>
        <v>0</v>
      </c>
    </row>
    <row r="82" spans="1:12" s="13" customFormat="1" ht="12.75">
      <c r="A82" s="30"/>
      <c r="B82" s="16"/>
      <c r="C82" s="10"/>
      <c r="D82" s="28"/>
      <c r="E82" s="50"/>
      <c r="F82" s="29">
        <f t="shared" si="10"/>
        <v>0</v>
      </c>
      <c r="G82" s="35"/>
      <c r="H82" s="29">
        <f t="shared" si="11"/>
        <v>0</v>
      </c>
      <c r="I82" s="35"/>
      <c r="J82" s="29">
        <f t="shared" si="8"/>
        <v>0</v>
      </c>
      <c r="K82" s="28">
        <f t="shared" si="12"/>
        <v>0</v>
      </c>
      <c r="L82" s="29">
        <f t="shared" si="9"/>
        <v>0</v>
      </c>
    </row>
    <row r="83" spans="1:12" s="13" customFormat="1" ht="12.75">
      <c r="A83" s="30"/>
      <c r="B83" s="16"/>
      <c r="C83" s="10"/>
      <c r="D83" s="28"/>
      <c r="E83" s="50"/>
      <c r="F83" s="29">
        <f t="shared" si="10"/>
        <v>0</v>
      </c>
      <c r="G83" s="35"/>
      <c r="H83" s="29">
        <f t="shared" si="11"/>
        <v>0</v>
      </c>
      <c r="I83" s="35"/>
      <c r="J83" s="29">
        <f t="shared" si="8"/>
        <v>0</v>
      </c>
      <c r="K83" s="28">
        <f t="shared" si="12"/>
        <v>0</v>
      </c>
      <c r="L83" s="29">
        <f t="shared" si="9"/>
        <v>0</v>
      </c>
    </row>
    <row r="84" spans="1:12" s="13" customFormat="1" ht="12.75">
      <c r="A84" s="30"/>
      <c r="B84" s="16"/>
      <c r="C84" s="10"/>
      <c r="D84" s="28"/>
      <c r="E84" s="50"/>
      <c r="F84" s="29">
        <f aca="true" t="shared" si="13" ref="F84:F90">ROUND(E84,2)*ROUND($D84,2)</f>
        <v>0</v>
      </c>
      <c r="G84" s="35"/>
      <c r="H84" s="29">
        <f aca="true" t="shared" si="14" ref="H84:H90">ROUND(G84,2)*ROUND($D84,2)</f>
        <v>0</v>
      </c>
      <c r="I84" s="35"/>
      <c r="J84" s="29">
        <f t="shared" si="8"/>
        <v>0</v>
      </c>
      <c r="K84" s="28">
        <f aca="true" t="shared" si="15" ref="K84:K90">I84+G84</f>
        <v>0</v>
      </c>
      <c r="L84" s="29">
        <f t="shared" si="9"/>
        <v>0</v>
      </c>
    </row>
    <row r="85" spans="1:12" s="13" customFormat="1" ht="12.75">
      <c r="A85" s="30"/>
      <c r="B85" s="16"/>
      <c r="C85" s="10"/>
      <c r="D85" s="28"/>
      <c r="E85" s="50"/>
      <c r="F85" s="29">
        <f t="shared" si="13"/>
        <v>0</v>
      </c>
      <c r="G85" s="35"/>
      <c r="H85" s="29">
        <f t="shared" si="14"/>
        <v>0</v>
      </c>
      <c r="I85" s="35"/>
      <c r="J85" s="29">
        <f t="shared" si="8"/>
        <v>0</v>
      </c>
      <c r="K85" s="28">
        <f t="shared" si="15"/>
        <v>0</v>
      </c>
      <c r="L85" s="29">
        <f t="shared" si="9"/>
        <v>0</v>
      </c>
    </row>
    <row r="86" spans="1:12" s="13" customFormat="1" ht="12.75">
      <c r="A86" s="30"/>
      <c r="B86" s="16"/>
      <c r="C86" s="10"/>
      <c r="D86" s="28"/>
      <c r="E86" s="50"/>
      <c r="F86" s="29">
        <f t="shared" si="13"/>
        <v>0</v>
      </c>
      <c r="G86" s="35"/>
      <c r="H86" s="29">
        <f t="shared" si="14"/>
        <v>0</v>
      </c>
      <c r="I86" s="35"/>
      <c r="J86" s="29">
        <f t="shared" si="8"/>
        <v>0</v>
      </c>
      <c r="K86" s="28">
        <f t="shared" si="15"/>
        <v>0</v>
      </c>
      <c r="L86" s="29">
        <f t="shared" si="9"/>
        <v>0</v>
      </c>
    </row>
    <row r="87" spans="1:12" s="13" customFormat="1" ht="12.75">
      <c r="A87" s="30"/>
      <c r="B87" s="16"/>
      <c r="C87" s="10"/>
      <c r="D87" s="28"/>
      <c r="E87" s="50"/>
      <c r="F87" s="29">
        <f t="shared" si="13"/>
        <v>0</v>
      </c>
      <c r="G87" s="35"/>
      <c r="H87" s="29">
        <f t="shared" si="14"/>
        <v>0</v>
      </c>
      <c r="I87" s="35"/>
      <c r="J87" s="29">
        <f t="shared" si="8"/>
        <v>0</v>
      </c>
      <c r="K87" s="28">
        <f t="shared" si="15"/>
        <v>0</v>
      </c>
      <c r="L87" s="29">
        <f t="shared" si="9"/>
        <v>0</v>
      </c>
    </row>
    <row r="88" spans="1:12" s="13" customFormat="1" ht="12.75">
      <c r="A88" s="30"/>
      <c r="B88" s="16"/>
      <c r="C88" s="10"/>
      <c r="D88" s="28"/>
      <c r="E88" s="50"/>
      <c r="F88" s="29">
        <f t="shared" si="13"/>
        <v>0</v>
      </c>
      <c r="G88" s="35"/>
      <c r="H88" s="29">
        <f t="shared" si="14"/>
        <v>0</v>
      </c>
      <c r="I88" s="35"/>
      <c r="J88" s="29">
        <f t="shared" si="8"/>
        <v>0</v>
      </c>
      <c r="K88" s="28">
        <f t="shared" si="15"/>
        <v>0</v>
      </c>
      <c r="L88" s="29">
        <f t="shared" si="9"/>
        <v>0</v>
      </c>
    </row>
    <row r="89" spans="1:12" s="13" customFormat="1" ht="12.75">
      <c r="A89" s="30"/>
      <c r="B89" s="16"/>
      <c r="C89" s="10"/>
      <c r="D89" s="28"/>
      <c r="E89" s="50"/>
      <c r="F89" s="29">
        <f t="shared" si="13"/>
        <v>0</v>
      </c>
      <c r="G89" s="35"/>
      <c r="H89" s="29">
        <f t="shared" si="14"/>
        <v>0</v>
      </c>
      <c r="I89" s="35"/>
      <c r="J89" s="29">
        <f t="shared" si="8"/>
        <v>0</v>
      </c>
      <c r="K89" s="28">
        <f t="shared" si="15"/>
        <v>0</v>
      </c>
      <c r="L89" s="29">
        <f t="shared" si="9"/>
        <v>0</v>
      </c>
    </row>
    <row r="90" spans="1:12" s="13" customFormat="1" ht="12.75">
      <c r="A90" s="30"/>
      <c r="B90" s="16"/>
      <c r="C90" s="10"/>
      <c r="D90" s="28"/>
      <c r="E90" s="50"/>
      <c r="F90" s="29">
        <f t="shared" si="13"/>
        <v>0</v>
      </c>
      <c r="G90" s="35"/>
      <c r="H90" s="29">
        <f t="shared" si="14"/>
        <v>0</v>
      </c>
      <c r="I90" s="35"/>
      <c r="J90" s="29">
        <f t="shared" si="8"/>
        <v>0</v>
      </c>
      <c r="K90" s="28">
        <f t="shared" si="15"/>
        <v>0</v>
      </c>
      <c r="L90" s="29">
        <f t="shared" si="9"/>
        <v>0</v>
      </c>
    </row>
    <row r="91" spans="1:12" s="13" customFormat="1" ht="12.75">
      <c r="A91" s="30"/>
      <c r="B91" s="17" t="s">
        <v>0</v>
      </c>
      <c r="C91" s="10"/>
      <c r="D91" s="28"/>
      <c r="E91" s="28"/>
      <c r="F91" s="26">
        <f>SUBTOTAL(9,F71:F90)</f>
        <v>0</v>
      </c>
      <c r="G91" s="35"/>
      <c r="H91" s="26">
        <f>SUBTOTAL(9,H71:H90)</f>
        <v>0</v>
      </c>
      <c r="I91" s="35"/>
      <c r="J91" s="26">
        <f>SUBTOTAL(9,J71:J90)</f>
        <v>0</v>
      </c>
      <c r="K91" s="28"/>
      <c r="L91" s="26">
        <f>SUBTOTAL(9,L71:L90)</f>
        <v>0</v>
      </c>
    </row>
    <row r="92" spans="1:12" s="5" customFormat="1" ht="12.75">
      <c r="A92" s="24">
        <v>12</v>
      </c>
      <c r="B92" s="15" t="s">
        <v>38</v>
      </c>
      <c r="C92" s="4"/>
      <c r="D92" s="28"/>
      <c r="E92" s="25"/>
      <c r="F92" s="26"/>
      <c r="G92" s="34"/>
      <c r="H92" s="26"/>
      <c r="I92" s="34"/>
      <c r="J92" s="26"/>
      <c r="K92" s="28"/>
      <c r="L92" s="26"/>
    </row>
    <row r="93" spans="1:12" s="13" customFormat="1" ht="12.75">
      <c r="A93" s="30"/>
      <c r="B93" s="16"/>
      <c r="C93" s="51"/>
      <c r="D93" s="28"/>
      <c r="E93" s="50"/>
      <c r="F93" s="29">
        <f>ROUND(E93,2)*ROUND($D93,2)</f>
        <v>0</v>
      </c>
      <c r="G93" s="35"/>
      <c r="H93" s="29">
        <f>ROUND(G93,2)*ROUND($D93,2)</f>
        <v>0</v>
      </c>
      <c r="I93" s="35"/>
      <c r="J93" s="29">
        <f>ROUND(I93,2)*ROUND($D93,2)</f>
        <v>0</v>
      </c>
      <c r="K93" s="28">
        <f>I93+G93</f>
        <v>0</v>
      </c>
      <c r="L93" s="29">
        <f>ROUND(K93,2)*ROUND($D93,2)</f>
        <v>0</v>
      </c>
    </row>
    <row r="94" spans="1:12" s="13" customFormat="1" ht="12.75">
      <c r="A94" s="30"/>
      <c r="B94" s="17"/>
      <c r="C94" s="10"/>
      <c r="D94" s="28"/>
      <c r="E94" s="28"/>
      <c r="F94" s="26">
        <f>SUBTOTAL(9,F92:F93)</f>
        <v>0</v>
      </c>
      <c r="G94" s="36"/>
      <c r="H94" s="26">
        <f>SUBTOTAL(9,H92:H93)</f>
        <v>0</v>
      </c>
      <c r="I94" s="36"/>
      <c r="J94" s="26">
        <f>SUBTOTAL(9,J92:J93)</f>
        <v>0</v>
      </c>
      <c r="K94" s="26"/>
      <c r="L94" s="26">
        <f>SUBTOTAL(9,L92:L93)</f>
        <v>0</v>
      </c>
    </row>
    <row r="95" spans="1:12" s="5" customFormat="1" ht="12.75">
      <c r="A95" s="24"/>
      <c r="B95" s="15"/>
      <c r="C95" s="4"/>
      <c r="D95" s="25"/>
      <c r="E95" s="25"/>
      <c r="F95" s="26"/>
      <c r="G95" s="34"/>
      <c r="H95" s="26"/>
      <c r="I95" s="34"/>
      <c r="J95" s="26"/>
      <c r="K95" s="25"/>
      <c r="L95" s="26"/>
    </row>
    <row r="96" spans="1:12" s="13" customFormat="1" ht="12.75">
      <c r="A96" s="30"/>
      <c r="B96" s="16"/>
      <c r="C96" s="51"/>
      <c r="D96" s="28"/>
      <c r="E96" s="50"/>
      <c r="F96" s="29">
        <f aca="true" t="shared" si="16" ref="F96:F104">ROUND(E96,2)*ROUND($D96,2)</f>
        <v>0</v>
      </c>
      <c r="G96" s="35"/>
      <c r="H96" s="29">
        <f aca="true" t="shared" si="17" ref="H96:H104">ROUND(G96,2)*ROUND($D96,2)</f>
        <v>0</v>
      </c>
      <c r="I96" s="35"/>
      <c r="J96" s="29">
        <f aca="true" t="shared" si="18" ref="J96:J104">ROUND(I96,2)*ROUND($D96,2)</f>
        <v>0</v>
      </c>
      <c r="K96" s="28">
        <f aca="true" t="shared" si="19" ref="K96:K104">I96+G96</f>
        <v>0</v>
      </c>
      <c r="L96" s="29">
        <f aca="true" t="shared" si="20" ref="L96:L104">ROUND(K96,2)*ROUND($D96,2)</f>
        <v>0</v>
      </c>
    </row>
    <row r="97" spans="1:12" s="13" customFormat="1" ht="12.75">
      <c r="A97" s="30"/>
      <c r="B97" s="16"/>
      <c r="C97" s="51"/>
      <c r="D97" s="28"/>
      <c r="E97" s="50"/>
      <c r="F97" s="29">
        <f t="shared" si="16"/>
        <v>0</v>
      </c>
      <c r="G97" s="35"/>
      <c r="H97" s="29">
        <f t="shared" si="17"/>
        <v>0</v>
      </c>
      <c r="I97" s="35"/>
      <c r="J97" s="29">
        <f t="shared" si="18"/>
        <v>0</v>
      </c>
      <c r="K97" s="28">
        <f t="shared" si="19"/>
        <v>0</v>
      </c>
      <c r="L97" s="29">
        <f t="shared" si="20"/>
        <v>0</v>
      </c>
    </row>
    <row r="98" spans="1:12" s="13" customFormat="1" ht="12.75">
      <c r="A98" s="30"/>
      <c r="B98" s="16"/>
      <c r="C98" s="51"/>
      <c r="D98" s="28"/>
      <c r="E98" s="50"/>
      <c r="F98" s="29">
        <f t="shared" si="16"/>
        <v>0</v>
      </c>
      <c r="G98" s="35"/>
      <c r="H98" s="29">
        <f t="shared" si="17"/>
        <v>0</v>
      </c>
      <c r="I98" s="35"/>
      <c r="J98" s="29">
        <f t="shared" si="18"/>
        <v>0</v>
      </c>
      <c r="K98" s="28">
        <f t="shared" si="19"/>
        <v>0</v>
      </c>
      <c r="L98" s="29">
        <f t="shared" si="20"/>
        <v>0</v>
      </c>
    </row>
    <row r="99" spans="1:12" s="13" customFormat="1" ht="12.75">
      <c r="A99" s="30"/>
      <c r="B99" s="16"/>
      <c r="C99" s="51"/>
      <c r="D99" s="28"/>
      <c r="E99" s="50"/>
      <c r="F99" s="29">
        <f t="shared" si="16"/>
        <v>0</v>
      </c>
      <c r="G99" s="35"/>
      <c r="H99" s="29">
        <f t="shared" si="17"/>
        <v>0</v>
      </c>
      <c r="I99" s="35"/>
      <c r="J99" s="29">
        <f t="shared" si="18"/>
        <v>0</v>
      </c>
      <c r="K99" s="28">
        <f t="shared" si="19"/>
        <v>0</v>
      </c>
      <c r="L99" s="29">
        <f t="shared" si="20"/>
        <v>0</v>
      </c>
    </row>
    <row r="100" spans="1:12" s="13" customFormat="1" ht="12.75">
      <c r="A100" s="30"/>
      <c r="B100" s="16"/>
      <c r="C100" s="51"/>
      <c r="D100" s="28"/>
      <c r="E100" s="50"/>
      <c r="F100" s="29">
        <f t="shared" si="16"/>
        <v>0</v>
      </c>
      <c r="G100" s="35"/>
      <c r="H100" s="29">
        <f t="shared" si="17"/>
        <v>0</v>
      </c>
      <c r="I100" s="35"/>
      <c r="J100" s="29">
        <f t="shared" si="18"/>
        <v>0</v>
      </c>
      <c r="K100" s="28">
        <f t="shared" si="19"/>
        <v>0</v>
      </c>
      <c r="L100" s="29">
        <f t="shared" si="20"/>
        <v>0</v>
      </c>
    </row>
    <row r="101" spans="1:12" s="13" customFormat="1" ht="12.75">
      <c r="A101" s="30"/>
      <c r="B101" s="16"/>
      <c r="C101" s="51"/>
      <c r="D101" s="28"/>
      <c r="E101" s="50"/>
      <c r="F101" s="29">
        <f t="shared" si="16"/>
        <v>0</v>
      </c>
      <c r="G101" s="35"/>
      <c r="H101" s="29">
        <f t="shared" si="17"/>
        <v>0</v>
      </c>
      <c r="I101" s="35"/>
      <c r="J101" s="29">
        <f t="shared" si="18"/>
        <v>0</v>
      </c>
      <c r="K101" s="28">
        <f t="shared" si="19"/>
        <v>0</v>
      </c>
      <c r="L101" s="29">
        <f t="shared" si="20"/>
        <v>0</v>
      </c>
    </row>
    <row r="102" spans="1:12" s="13" customFormat="1" ht="12.75">
      <c r="A102" s="30"/>
      <c r="B102" s="16"/>
      <c r="C102" s="51"/>
      <c r="D102" s="28"/>
      <c r="E102" s="50"/>
      <c r="F102" s="29">
        <f t="shared" si="16"/>
        <v>0</v>
      </c>
      <c r="G102" s="35"/>
      <c r="H102" s="29">
        <f t="shared" si="17"/>
        <v>0</v>
      </c>
      <c r="I102" s="35"/>
      <c r="J102" s="29">
        <f t="shared" si="18"/>
        <v>0</v>
      </c>
      <c r="K102" s="28">
        <f t="shared" si="19"/>
        <v>0</v>
      </c>
      <c r="L102" s="29">
        <f t="shared" si="20"/>
        <v>0</v>
      </c>
    </row>
    <row r="103" spans="1:12" s="13" customFormat="1" ht="12.75">
      <c r="A103" s="30"/>
      <c r="B103" s="16"/>
      <c r="C103" s="51"/>
      <c r="D103" s="28"/>
      <c r="E103" s="50"/>
      <c r="F103" s="29">
        <f t="shared" si="16"/>
        <v>0</v>
      </c>
      <c r="G103" s="35"/>
      <c r="H103" s="29">
        <f t="shared" si="17"/>
        <v>0</v>
      </c>
      <c r="I103" s="35"/>
      <c r="J103" s="29">
        <f t="shared" si="18"/>
        <v>0</v>
      </c>
      <c r="K103" s="28">
        <f t="shared" si="19"/>
        <v>0</v>
      </c>
      <c r="L103" s="29">
        <f t="shared" si="20"/>
        <v>0</v>
      </c>
    </row>
    <row r="104" spans="1:12" s="13" customFormat="1" ht="12.75">
      <c r="A104" s="30"/>
      <c r="B104" s="37"/>
      <c r="C104" s="10"/>
      <c r="D104" s="28"/>
      <c r="E104" s="50"/>
      <c r="F104" s="29">
        <f t="shared" si="16"/>
        <v>0</v>
      </c>
      <c r="G104" s="35"/>
      <c r="H104" s="29">
        <f t="shared" si="17"/>
        <v>0</v>
      </c>
      <c r="I104" s="35"/>
      <c r="J104" s="29">
        <f t="shared" si="18"/>
        <v>0</v>
      </c>
      <c r="K104" s="28">
        <f t="shared" si="19"/>
        <v>0</v>
      </c>
      <c r="L104" s="29">
        <f t="shared" si="20"/>
        <v>0</v>
      </c>
    </row>
    <row r="105" spans="1:12" s="13" customFormat="1" ht="12.75">
      <c r="A105" s="27"/>
      <c r="B105" s="17" t="s">
        <v>0</v>
      </c>
      <c r="C105" s="10"/>
      <c r="D105" s="28"/>
      <c r="E105" s="28"/>
      <c r="F105" s="26">
        <f>SUBTOTAL(9,F95:F104)</f>
        <v>0</v>
      </c>
      <c r="G105" s="35"/>
      <c r="H105" s="26">
        <f>SUBTOTAL(9,H95:H104)</f>
        <v>0</v>
      </c>
      <c r="I105" s="35"/>
      <c r="J105" s="26">
        <f>SUBTOTAL(9,J95:J104)</f>
        <v>0</v>
      </c>
      <c r="K105" s="28"/>
      <c r="L105" s="26">
        <f>SUBTOTAL(9,L95:L104)</f>
        <v>0</v>
      </c>
    </row>
    <row r="106" spans="1:12" s="5" customFormat="1" ht="12.75">
      <c r="A106" s="24">
        <v>14</v>
      </c>
      <c r="B106" s="15" t="s">
        <v>37</v>
      </c>
      <c r="C106" s="4"/>
      <c r="D106" s="28"/>
      <c r="E106" s="25"/>
      <c r="F106" s="26"/>
      <c r="G106" s="34"/>
      <c r="H106" s="26"/>
      <c r="I106" s="34"/>
      <c r="J106" s="26"/>
      <c r="K106" s="28"/>
      <c r="L106" s="26"/>
    </row>
    <row r="107" spans="1:12" s="13" customFormat="1" ht="12.75">
      <c r="A107" s="30"/>
      <c r="B107" s="16"/>
      <c r="C107" s="49"/>
      <c r="D107" s="35"/>
      <c r="E107" s="43"/>
      <c r="F107" s="29">
        <f aca="true" t="shared" si="21" ref="F107:F116">ROUND(E107,2)*ROUND($D107,2)</f>
        <v>0</v>
      </c>
      <c r="G107" s="35"/>
      <c r="H107" s="29">
        <f aca="true" t="shared" si="22" ref="H107:H116">ROUND(G107,2)*ROUND($D107,2)</f>
        <v>0</v>
      </c>
      <c r="I107" s="35"/>
      <c r="J107" s="29">
        <f aca="true" t="shared" si="23" ref="J107:J116">ROUND(I107,2)*ROUND($D107,2)</f>
        <v>0</v>
      </c>
      <c r="K107" s="28">
        <f aca="true" t="shared" si="24" ref="K107:K116">I107+G107</f>
        <v>0</v>
      </c>
      <c r="L107" s="29">
        <f aca="true" t="shared" si="25" ref="L107:L116">ROUND(K107,2)*ROUND($D107,2)</f>
        <v>0</v>
      </c>
    </row>
    <row r="108" spans="1:12" s="13" customFormat="1" ht="12.75">
      <c r="A108" s="30"/>
      <c r="B108" s="16"/>
      <c r="C108" s="49"/>
      <c r="D108" s="35"/>
      <c r="E108" s="43"/>
      <c r="F108" s="29">
        <f t="shared" si="21"/>
        <v>0</v>
      </c>
      <c r="G108" s="35"/>
      <c r="H108" s="29">
        <f t="shared" si="22"/>
        <v>0</v>
      </c>
      <c r="I108" s="35"/>
      <c r="J108" s="29">
        <f t="shared" si="23"/>
        <v>0</v>
      </c>
      <c r="K108" s="28">
        <f t="shared" si="24"/>
        <v>0</v>
      </c>
      <c r="L108" s="29">
        <f t="shared" si="25"/>
        <v>0</v>
      </c>
    </row>
    <row r="109" spans="1:12" s="13" customFormat="1" ht="12.75">
      <c r="A109" s="30"/>
      <c r="B109" s="16"/>
      <c r="C109" s="49"/>
      <c r="D109" s="35"/>
      <c r="E109" s="43"/>
      <c r="F109" s="29">
        <f t="shared" si="21"/>
        <v>0</v>
      </c>
      <c r="G109" s="35"/>
      <c r="H109" s="29">
        <f t="shared" si="22"/>
        <v>0</v>
      </c>
      <c r="I109" s="35"/>
      <c r="J109" s="29">
        <f t="shared" si="23"/>
        <v>0</v>
      </c>
      <c r="K109" s="28">
        <f t="shared" si="24"/>
        <v>0</v>
      </c>
      <c r="L109" s="29">
        <f t="shared" si="25"/>
        <v>0</v>
      </c>
    </row>
    <row r="110" spans="1:12" s="13" customFormat="1" ht="12.75">
      <c r="A110" s="30"/>
      <c r="B110" s="37"/>
      <c r="C110" s="49"/>
      <c r="D110" s="35"/>
      <c r="E110" s="43"/>
      <c r="F110" s="29">
        <f t="shared" si="21"/>
        <v>0</v>
      </c>
      <c r="G110" s="35"/>
      <c r="H110" s="29">
        <f t="shared" si="22"/>
        <v>0</v>
      </c>
      <c r="I110" s="35"/>
      <c r="J110" s="29">
        <f t="shared" si="23"/>
        <v>0</v>
      </c>
      <c r="K110" s="28">
        <f t="shared" si="24"/>
        <v>0</v>
      </c>
      <c r="L110" s="29">
        <f t="shared" si="25"/>
        <v>0</v>
      </c>
    </row>
    <row r="111" spans="1:12" s="13" customFormat="1" ht="12.75">
      <c r="A111" s="30"/>
      <c r="B111" s="37"/>
      <c r="C111" s="49"/>
      <c r="D111" s="35"/>
      <c r="E111" s="43"/>
      <c r="F111" s="29">
        <f t="shared" si="21"/>
        <v>0</v>
      </c>
      <c r="G111" s="35"/>
      <c r="H111" s="29">
        <f t="shared" si="22"/>
        <v>0</v>
      </c>
      <c r="I111" s="35"/>
      <c r="J111" s="29">
        <f t="shared" si="23"/>
        <v>0</v>
      </c>
      <c r="K111" s="28">
        <f t="shared" si="24"/>
        <v>0</v>
      </c>
      <c r="L111" s="29">
        <f t="shared" si="25"/>
        <v>0</v>
      </c>
    </row>
    <row r="112" spans="1:12" s="13" customFormat="1" ht="12.75">
      <c r="A112" s="30"/>
      <c r="B112" s="37"/>
      <c r="C112" s="49"/>
      <c r="D112" s="35"/>
      <c r="E112" s="43"/>
      <c r="F112" s="29">
        <f t="shared" si="21"/>
        <v>0</v>
      </c>
      <c r="G112" s="35"/>
      <c r="H112" s="29">
        <f t="shared" si="22"/>
        <v>0</v>
      </c>
      <c r="I112" s="35"/>
      <c r="J112" s="29">
        <f t="shared" si="23"/>
        <v>0</v>
      </c>
      <c r="K112" s="28">
        <f t="shared" si="24"/>
        <v>0</v>
      </c>
      <c r="L112" s="29">
        <f t="shared" si="25"/>
        <v>0</v>
      </c>
    </row>
    <row r="113" spans="1:12" s="13" customFormat="1" ht="12.75">
      <c r="A113" s="30"/>
      <c r="B113" s="37"/>
      <c r="C113" s="49"/>
      <c r="D113" s="35"/>
      <c r="E113" s="43"/>
      <c r="F113" s="29">
        <f t="shared" si="21"/>
        <v>0</v>
      </c>
      <c r="G113" s="35"/>
      <c r="H113" s="29">
        <f t="shared" si="22"/>
        <v>0</v>
      </c>
      <c r="I113" s="35"/>
      <c r="J113" s="29">
        <f t="shared" si="23"/>
        <v>0</v>
      </c>
      <c r="K113" s="28">
        <f t="shared" si="24"/>
        <v>0</v>
      </c>
      <c r="L113" s="29">
        <f t="shared" si="25"/>
        <v>0</v>
      </c>
    </row>
    <row r="114" spans="1:12" s="13" customFormat="1" ht="12.75">
      <c r="A114" s="30"/>
      <c r="B114" s="37"/>
      <c r="C114" s="49"/>
      <c r="D114" s="35"/>
      <c r="E114" s="43"/>
      <c r="F114" s="29">
        <f t="shared" si="21"/>
        <v>0</v>
      </c>
      <c r="G114" s="35"/>
      <c r="H114" s="29">
        <f t="shared" si="22"/>
        <v>0</v>
      </c>
      <c r="I114" s="35"/>
      <c r="J114" s="29">
        <f t="shared" si="23"/>
        <v>0</v>
      </c>
      <c r="K114" s="28">
        <f t="shared" si="24"/>
        <v>0</v>
      </c>
      <c r="L114" s="29">
        <f t="shared" si="25"/>
        <v>0</v>
      </c>
    </row>
    <row r="115" spans="1:12" s="13" customFormat="1" ht="12.75">
      <c r="A115" s="30"/>
      <c r="B115" s="37"/>
      <c r="C115" s="49"/>
      <c r="D115" s="35"/>
      <c r="E115" s="43"/>
      <c r="F115" s="29">
        <f t="shared" si="21"/>
        <v>0</v>
      </c>
      <c r="G115" s="35"/>
      <c r="H115" s="29">
        <f t="shared" si="22"/>
        <v>0</v>
      </c>
      <c r="I115" s="35"/>
      <c r="J115" s="29">
        <f t="shared" si="23"/>
        <v>0</v>
      </c>
      <c r="K115" s="28">
        <f t="shared" si="24"/>
        <v>0</v>
      </c>
      <c r="L115" s="29">
        <f t="shared" si="25"/>
        <v>0</v>
      </c>
    </row>
    <row r="116" spans="1:12" s="13" customFormat="1" ht="12.75">
      <c r="A116" s="30"/>
      <c r="B116" s="37"/>
      <c r="C116" s="49"/>
      <c r="D116" s="35"/>
      <c r="E116" s="43"/>
      <c r="F116" s="29">
        <f t="shared" si="21"/>
        <v>0</v>
      </c>
      <c r="G116" s="35"/>
      <c r="H116" s="29">
        <f t="shared" si="22"/>
        <v>0</v>
      </c>
      <c r="I116" s="35"/>
      <c r="J116" s="29">
        <f t="shared" si="23"/>
        <v>0</v>
      </c>
      <c r="K116" s="28">
        <f t="shared" si="24"/>
        <v>0</v>
      </c>
      <c r="L116" s="29">
        <f t="shared" si="25"/>
        <v>0</v>
      </c>
    </row>
    <row r="117" spans="1:12" s="13" customFormat="1" ht="12.75">
      <c r="A117" s="30"/>
      <c r="B117" s="17" t="s">
        <v>0</v>
      </c>
      <c r="C117" s="10"/>
      <c r="D117" s="28"/>
      <c r="E117" s="28"/>
      <c r="F117" s="26">
        <f>SUBTOTAL(9,F106:F116)</f>
        <v>0</v>
      </c>
      <c r="G117" s="35"/>
      <c r="H117" s="26">
        <f>SUBTOTAL(9,H106:H108)</f>
        <v>0</v>
      </c>
      <c r="I117" s="35"/>
      <c r="J117" s="26">
        <f>SUBTOTAL(9,J106:J108)</f>
        <v>0</v>
      </c>
      <c r="K117" s="28"/>
      <c r="L117" s="26">
        <f>SUBTOTAL(9,L106:L108)</f>
        <v>0</v>
      </c>
    </row>
    <row r="118" spans="1:12" s="13" customFormat="1" ht="12.75">
      <c r="A118" s="44"/>
      <c r="B118" s="46" t="s">
        <v>6</v>
      </c>
      <c r="C118" s="45"/>
      <c r="D118" s="45"/>
      <c r="E118" s="46"/>
      <c r="F118" s="47">
        <f>SUBTOTAL(9,F8:F117)</f>
        <v>0</v>
      </c>
      <c r="G118" s="47"/>
      <c r="H118" s="47">
        <f>SUBTOTAL(9,H8:H117)</f>
        <v>0</v>
      </c>
      <c r="I118" s="47"/>
      <c r="J118" s="47">
        <f>SUBTOTAL(9,J8:J117)</f>
        <v>0</v>
      </c>
      <c r="K118" s="47"/>
      <c r="L118" s="47">
        <f>SUBTOTAL(9,L8:L117)</f>
        <v>0</v>
      </c>
    </row>
    <row r="119" spans="1:12" s="13" customFormat="1" ht="12.75">
      <c r="A119" s="18"/>
      <c r="B119" s="20" t="s">
        <v>24</v>
      </c>
      <c r="C119" s="19"/>
      <c r="D119" s="19"/>
      <c r="E119" s="20"/>
      <c r="F119" s="21"/>
      <c r="G119" s="21"/>
      <c r="H119" s="48" t="e">
        <f>H118/$F118</f>
        <v>#DIV/0!</v>
      </c>
      <c r="I119" s="21"/>
      <c r="J119" s="48" t="e">
        <f>J118/$F118</f>
        <v>#DIV/0!</v>
      </c>
      <c r="K119" s="21"/>
      <c r="L119" s="48" t="e">
        <f>L118/$F118</f>
        <v>#DIV/0!</v>
      </c>
    </row>
    <row r="121" spans="1:12" ht="15">
      <c r="A121" s="38"/>
      <c r="B121" s="22"/>
      <c r="C121" s="39"/>
      <c r="D121" s="39"/>
      <c r="E121" s="54"/>
      <c r="F121" s="54"/>
      <c r="G121" s="54"/>
      <c r="H121" s="40"/>
      <c r="I121" s="40"/>
      <c r="J121" s="40"/>
      <c r="K121" s="40"/>
      <c r="L121" s="40"/>
    </row>
    <row r="122" spans="1:12" ht="15">
      <c r="A122" s="38"/>
      <c r="B122" s="38"/>
      <c r="C122" s="41"/>
      <c r="D122" s="38"/>
      <c r="E122" s="53"/>
      <c r="F122" s="53"/>
      <c r="G122" s="53"/>
      <c r="H122" s="40"/>
      <c r="I122" s="84" t="s">
        <v>26</v>
      </c>
      <c r="J122" s="84"/>
      <c r="K122" s="84"/>
      <c r="L122" s="84"/>
    </row>
    <row r="123" spans="1:12" ht="15">
      <c r="A123" s="42"/>
      <c r="B123" s="38"/>
      <c r="C123" s="41"/>
      <c r="D123" s="38"/>
      <c r="E123" s="38"/>
      <c r="F123" s="38"/>
      <c r="G123" s="40"/>
      <c r="H123" s="40"/>
      <c r="I123" s="83" t="s">
        <v>42</v>
      </c>
      <c r="J123" s="83"/>
      <c r="K123" s="83"/>
      <c r="L123" s="83"/>
    </row>
    <row r="124" spans="9:12" ht="12.75">
      <c r="I124" s="83" t="s">
        <v>27</v>
      </c>
      <c r="J124" s="83"/>
      <c r="K124" s="83"/>
      <c r="L124" s="83"/>
    </row>
  </sheetData>
  <sheetProtection formatRows="0"/>
  <mergeCells count="19">
    <mergeCell ref="A1:L1"/>
    <mergeCell ref="L4:L5"/>
    <mergeCell ref="I3:K3"/>
    <mergeCell ref="G3:H3"/>
    <mergeCell ref="D6:F6"/>
    <mergeCell ref="G6:H6"/>
    <mergeCell ref="I6:J6"/>
    <mergeCell ref="A6:A7"/>
    <mergeCell ref="F4:H4"/>
    <mergeCell ref="B3:E3"/>
    <mergeCell ref="I124:L124"/>
    <mergeCell ref="I122:L122"/>
    <mergeCell ref="I123:L123"/>
    <mergeCell ref="B4:E4"/>
    <mergeCell ref="B5:E5"/>
    <mergeCell ref="K6:L6"/>
    <mergeCell ref="B6:B7"/>
    <mergeCell ref="C6:C7"/>
    <mergeCell ref="I4:K5"/>
  </mergeCells>
  <conditionalFormatting sqref="C118:D118 C9:C14 C16:C117">
    <cfRule type="expression" priority="147" dxfId="141" stopIfTrue="1">
      <formula>$C9="digite"</formula>
    </cfRule>
  </conditionalFormatting>
  <conditionalFormatting sqref="B9:B14 B16:B117">
    <cfRule type="expression" priority="146" dxfId="141" stopIfTrue="1">
      <formula>$B9="&gt;&gt;&gt;&gt;&gt;&gt;&gt;&gt;&gt;&gt; Digite aqui a descrição e apresente a composição detalhada."</formula>
    </cfRule>
  </conditionalFormatting>
  <conditionalFormatting sqref="B9:B14 B16:B117">
    <cfRule type="expression" priority="145" dxfId="141" stopIfTrue="1">
      <formula>$B9="&gt;&gt;&gt;&gt;&gt;&gt;&gt;&gt;&gt;&gt;Digite aqui a descrição e apresente a composição detalhada."</formula>
    </cfRule>
  </conditionalFormatting>
  <conditionalFormatting sqref="C119:D119">
    <cfRule type="expression" priority="144" dxfId="141" stopIfTrue="1">
      <formula>$C119="digite"</formula>
    </cfRule>
  </conditionalFormatting>
  <conditionalFormatting sqref="C9:C13 C32 C93">
    <cfRule type="expression" priority="143" dxfId="141" stopIfTrue="1">
      <formula>$E9="digite"</formula>
    </cfRule>
  </conditionalFormatting>
  <conditionalFormatting sqref="B9:B13 B32 B93">
    <cfRule type="expression" priority="142" dxfId="141" stopIfTrue="1">
      <formula>$D9="&gt;&gt;&gt;&gt;&gt;&gt;&gt;&gt;&gt;&gt; Digite aqui a descrição e apresente a composição detalhada."</formula>
    </cfRule>
  </conditionalFormatting>
  <conditionalFormatting sqref="B9:B13 B32 B93">
    <cfRule type="expression" priority="141" dxfId="141" stopIfTrue="1">
      <formula>$D9="&gt;&gt;&gt;&gt;&gt;&gt;&gt;&gt;&gt;&gt;Digite aqui a descrição e apresente a composição detalhada."</formula>
    </cfRule>
  </conditionalFormatting>
  <conditionalFormatting sqref="C16:C17">
    <cfRule type="expression" priority="140" dxfId="141" stopIfTrue="1">
      <formula>$E16="digite"</formula>
    </cfRule>
  </conditionalFormatting>
  <conditionalFormatting sqref="B16:B17">
    <cfRule type="expression" priority="139" dxfId="141" stopIfTrue="1">
      <formula>$D16="&gt;&gt;&gt;&gt;&gt;&gt;&gt;&gt;&gt;&gt; Digite aqui a descrição e apresente a composição detalhada."</formula>
    </cfRule>
  </conditionalFormatting>
  <conditionalFormatting sqref="B16:B17">
    <cfRule type="expression" priority="138" dxfId="141" stopIfTrue="1">
      <formula>$D16="&gt;&gt;&gt;&gt;&gt;&gt;&gt;&gt;&gt;&gt;Digite aqui a descrição e apresente a composição detalhada."</formula>
    </cfRule>
  </conditionalFormatting>
  <conditionalFormatting sqref="C16:C17">
    <cfRule type="expression" priority="137" dxfId="141" stopIfTrue="1">
      <formula>$E16="digite"</formula>
    </cfRule>
  </conditionalFormatting>
  <conditionalFormatting sqref="B16:B17">
    <cfRule type="expression" priority="136" dxfId="141" stopIfTrue="1">
      <formula>$D16="&gt;&gt;&gt;&gt;&gt;&gt;&gt;&gt;&gt;&gt; Digite aqui a descrição e apresente a composição detalhada."</formula>
    </cfRule>
  </conditionalFormatting>
  <conditionalFormatting sqref="B16:B17">
    <cfRule type="expression" priority="135" dxfId="141" stopIfTrue="1">
      <formula>$D16="&gt;&gt;&gt;&gt;&gt;&gt;&gt;&gt;&gt;&gt;Digite aqui a descrição e apresente a composição detalhada."</formula>
    </cfRule>
  </conditionalFormatting>
  <conditionalFormatting sqref="B20:B23">
    <cfRule type="expression" priority="129" dxfId="141" stopIfTrue="1">
      <formula>$D20="&gt;&gt;&gt;&gt;&gt;&gt;&gt;&gt;&gt;&gt;Digite aqui a descrição e apresente a composição detalhada."</formula>
    </cfRule>
  </conditionalFormatting>
  <conditionalFormatting sqref="C20:C23">
    <cfRule type="expression" priority="134" dxfId="141" stopIfTrue="1">
      <formula>$E20="digite"</formula>
    </cfRule>
  </conditionalFormatting>
  <conditionalFormatting sqref="B20:B23">
    <cfRule type="expression" priority="133" dxfId="141" stopIfTrue="1">
      <formula>$D20="&gt;&gt;&gt;&gt;&gt;&gt;&gt;&gt;&gt;&gt; Digite aqui a descrição e apresente a composição detalhada."</formula>
    </cfRule>
  </conditionalFormatting>
  <conditionalFormatting sqref="B20:B23">
    <cfRule type="expression" priority="132" dxfId="141" stopIfTrue="1">
      <formula>$D20="&gt;&gt;&gt;&gt;&gt;&gt;&gt;&gt;&gt;&gt;Digite aqui a descrição e apresente a composição detalhada."</formula>
    </cfRule>
  </conditionalFormatting>
  <conditionalFormatting sqref="C20:C23">
    <cfRule type="expression" priority="131" dxfId="141" stopIfTrue="1">
      <formula>$E20="digite"</formula>
    </cfRule>
  </conditionalFormatting>
  <conditionalFormatting sqref="B20:B23">
    <cfRule type="expression" priority="130" dxfId="141" stopIfTrue="1">
      <formula>$D20="&gt;&gt;&gt;&gt;&gt;&gt;&gt;&gt;&gt;&gt; Digite aqui a descrição e apresente a composição detalhada."</formula>
    </cfRule>
  </conditionalFormatting>
  <conditionalFormatting sqref="C26:C29">
    <cfRule type="expression" priority="128" dxfId="141" stopIfTrue="1">
      <formula>$E26="digite"</formula>
    </cfRule>
  </conditionalFormatting>
  <conditionalFormatting sqref="B26:B29">
    <cfRule type="expression" priority="127" dxfId="141" stopIfTrue="1">
      <formula>$D26="&gt;&gt;&gt;&gt;&gt;&gt;&gt;&gt;&gt;&gt; Digite aqui a descrição e apresente a composição detalhada."</formula>
    </cfRule>
  </conditionalFormatting>
  <conditionalFormatting sqref="B26:B29">
    <cfRule type="expression" priority="126" dxfId="141" stopIfTrue="1">
      <formula>$D26="&gt;&gt;&gt;&gt;&gt;&gt;&gt;&gt;&gt;&gt;Digite aqui a descrição e apresente a composição detalhada."</formula>
    </cfRule>
  </conditionalFormatting>
  <conditionalFormatting sqref="C26:C29">
    <cfRule type="expression" priority="125" dxfId="141" stopIfTrue="1">
      <formula>$E26="digite"</formula>
    </cfRule>
  </conditionalFormatting>
  <conditionalFormatting sqref="B26:B29">
    <cfRule type="expression" priority="124" dxfId="141" stopIfTrue="1">
      <formula>$D26="&gt;&gt;&gt;&gt;&gt;&gt;&gt;&gt;&gt;&gt; Digite aqui a descrição e apresente a composição detalhada."</formula>
    </cfRule>
  </conditionalFormatting>
  <conditionalFormatting sqref="B26:B29">
    <cfRule type="expression" priority="123" dxfId="141" stopIfTrue="1">
      <formula>$D26="&gt;&gt;&gt;&gt;&gt;&gt;&gt;&gt;&gt;&gt;Digite aqui a descrição e apresente a composição detalhada."</formula>
    </cfRule>
  </conditionalFormatting>
  <conditionalFormatting sqref="C26:C29">
    <cfRule type="expression" priority="122" dxfId="141" stopIfTrue="1">
      <formula>$E26="digite"</formula>
    </cfRule>
  </conditionalFormatting>
  <conditionalFormatting sqref="B26:B29">
    <cfRule type="expression" priority="121" dxfId="141" stopIfTrue="1">
      <formula>$D26="&gt;&gt;&gt;&gt;&gt;&gt;&gt;&gt;&gt;&gt; Digite aqui a descrição e apresente a composição detalhada."</formula>
    </cfRule>
  </conditionalFormatting>
  <conditionalFormatting sqref="B26:B29">
    <cfRule type="expression" priority="120" dxfId="141" stopIfTrue="1">
      <formula>$D26="&gt;&gt;&gt;&gt;&gt;&gt;&gt;&gt;&gt;&gt;Digite aqui a descrição e apresente a composição detalhada."</formula>
    </cfRule>
  </conditionalFormatting>
  <conditionalFormatting sqref="C26:C29">
    <cfRule type="expression" priority="119" dxfId="141" stopIfTrue="1">
      <formula>$E26="digite"</formula>
    </cfRule>
  </conditionalFormatting>
  <conditionalFormatting sqref="B26:B29">
    <cfRule type="expression" priority="118" dxfId="141" stopIfTrue="1">
      <formula>$D26="&gt;&gt;&gt;&gt;&gt;&gt;&gt;&gt;&gt;&gt; Digite aqui a descrição e apresente a composição detalhada."</formula>
    </cfRule>
  </conditionalFormatting>
  <conditionalFormatting sqref="B26:B29">
    <cfRule type="expression" priority="117" dxfId="141" stopIfTrue="1">
      <formula>$D26="&gt;&gt;&gt;&gt;&gt;&gt;&gt;&gt;&gt;&gt;Digite aqui a descrição e apresente a composição detalhada."</formula>
    </cfRule>
  </conditionalFormatting>
  <conditionalFormatting sqref="C35:C36">
    <cfRule type="expression" priority="113" dxfId="141" stopIfTrue="1">
      <formula>$E35="digite"</formula>
    </cfRule>
  </conditionalFormatting>
  <conditionalFormatting sqref="B35:B36">
    <cfRule type="expression" priority="112" dxfId="141" stopIfTrue="1">
      <formula>$D35="&gt;&gt;&gt;&gt;&gt;&gt;&gt;&gt;&gt;&gt; Digite aqui a descrição e apresente a composição detalhada."</formula>
    </cfRule>
  </conditionalFormatting>
  <conditionalFormatting sqref="B35:B36">
    <cfRule type="expression" priority="111" dxfId="141" stopIfTrue="1">
      <formula>$D35="&gt;&gt;&gt;&gt;&gt;&gt;&gt;&gt;&gt;&gt;Digite aqui a descrição e apresente a composição detalhada."</formula>
    </cfRule>
  </conditionalFormatting>
  <conditionalFormatting sqref="C35:C36">
    <cfRule type="expression" priority="110" dxfId="141" stopIfTrue="1">
      <formula>$E35="digite"</formula>
    </cfRule>
  </conditionalFormatting>
  <conditionalFormatting sqref="B35:B36">
    <cfRule type="expression" priority="109" dxfId="141" stopIfTrue="1">
      <formula>$D35="&gt;&gt;&gt;&gt;&gt;&gt;&gt;&gt;&gt;&gt; Digite aqui a descrição e apresente a composição detalhada."</formula>
    </cfRule>
  </conditionalFormatting>
  <conditionalFormatting sqref="B35:B36">
    <cfRule type="expression" priority="108" dxfId="141" stopIfTrue="1">
      <formula>$D35="&gt;&gt;&gt;&gt;&gt;&gt;&gt;&gt;&gt;&gt;Digite aqui a descrição e apresente a composição detalhada."</formula>
    </cfRule>
  </conditionalFormatting>
  <conditionalFormatting sqref="B39:B42">
    <cfRule type="expression" priority="107" dxfId="141" stopIfTrue="1">
      <formula>$D39="&gt;&gt;&gt;&gt;&gt;&gt;&gt;&gt;&gt;&gt;Digite aqui a descrição e apresente a composição detalhada."</formula>
    </cfRule>
  </conditionalFormatting>
  <conditionalFormatting sqref="C39:C42">
    <cfRule type="expression" priority="106" dxfId="141" stopIfTrue="1">
      <formula>$E39="digite"</formula>
    </cfRule>
  </conditionalFormatting>
  <conditionalFormatting sqref="B39:B42">
    <cfRule type="expression" priority="105" dxfId="141" stopIfTrue="1">
      <formula>$D39="&gt;&gt;&gt;&gt;&gt;&gt;&gt;&gt;&gt;&gt; Digite aqui a descrição e apresente a composição detalhada."</formula>
    </cfRule>
  </conditionalFormatting>
  <conditionalFormatting sqref="B39:B42">
    <cfRule type="expression" priority="104" dxfId="141" stopIfTrue="1">
      <formula>$D39="&gt;&gt;&gt;&gt;&gt;&gt;&gt;&gt;&gt;&gt;Digite aqui a descrição e apresente a composição detalhada."</formula>
    </cfRule>
  </conditionalFormatting>
  <conditionalFormatting sqref="C39:C42">
    <cfRule type="expression" priority="103" dxfId="141" stopIfTrue="1">
      <formula>$E39="digite"</formula>
    </cfRule>
  </conditionalFormatting>
  <conditionalFormatting sqref="B39:B42">
    <cfRule type="expression" priority="102" dxfId="141" stopIfTrue="1">
      <formula>$D39="&gt;&gt;&gt;&gt;&gt;&gt;&gt;&gt;&gt;&gt; Digite aqui a descrição e apresente a composição detalhada."</formula>
    </cfRule>
  </conditionalFormatting>
  <conditionalFormatting sqref="C45:C49">
    <cfRule type="expression" priority="101" dxfId="141" stopIfTrue="1">
      <formula>$E45="digite"</formula>
    </cfRule>
  </conditionalFormatting>
  <conditionalFormatting sqref="B45:B49">
    <cfRule type="expression" priority="100" dxfId="141" stopIfTrue="1">
      <formula>$D45="&gt;&gt;&gt;&gt;&gt;&gt;&gt;&gt;&gt;&gt; Digite aqui a descrição e apresente a composição detalhada."</formula>
    </cfRule>
  </conditionalFormatting>
  <conditionalFormatting sqref="B45:B49">
    <cfRule type="expression" priority="99" dxfId="141" stopIfTrue="1">
      <formula>$D45="&gt;&gt;&gt;&gt;&gt;&gt;&gt;&gt;&gt;&gt;Digite aqui a descrição e apresente a composição detalhada."</formula>
    </cfRule>
  </conditionalFormatting>
  <conditionalFormatting sqref="C45:C49">
    <cfRule type="expression" priority="98" dxfId="141" stopIfTrue="1">
      <formula>$E45="digite"</formula>
    </cfRule>
  </conditionalFormatting>
  <conditionalFormatting sqref="B45:B49">
    <cfRule type="expression" priority="97" dxfId="141" stopIfTrue="1">
      <formula>$D45="&gt;&gt;&gt;&gt;&gt;&gt;&gt;&gt;&gt;&gt; Digite aqui a descrição e apresente a composição detalhada."</formula>
    </cfRule>
  </conditionalFormatting>
  <conditionalFormatting sqref="B45:B49">
    <cfRule type="expression" priority="96" dxfId="141" stopIfTrue="1">
      <formula>$D45="&gt;&gt;&gt;&gt;&gt;&gt;&gt;&gt;&gt;&gt;Digite aqui a descrição e apresente a composição detalhada."</formula>
    </cfRule>
  </conditionalFormatting>
  <conditionalFormatting sqref="C45:C49">
    <cfRule type="expression" priority="95" dxfId="141" stopIfTrue="1">
      <formula>$E45="digite"</formula>
    </cfRule>
  </conditionalFormatting>
  <conditionalFormatting sqref="B45:B49">
    <cfRule type="expression" priority="94" dxfId="141" stopIfTrue="1">
      <formula>$D45="&gt;&gt;&gt;&gt;&gt;&gt;&gt;&gt;&gt;&gt; Digite aqui a descrição e apresente a composição detalhada."</formula>
    </cfRule>
  </conditionalFormatting>
  <conditionalFormatting sqref="B45:B49">
    <cfRule type="expression" priority="93" dxfId="141" stopIfTrue="1">
      <formula>$D45="&gt;&gt;&gt;&gt;&gt;&gt;&gt;&gt;&gt;&gt;Digite aqui a descrição e apresente a composição detalhada."</formula>
    </cfRule>
  </conditionalFormatting>
  <conditionalFormatting sqref="C45:C49">
    <cfRule type="expression" priority="92" dxfId="141" stopIfTrue="1">
      <formula>$E45="digite"</formula>
    </cfRule>
  </conditionalFormatting>
  <conditionalFormatting sqref="B45:B49">
    <cfRule type="expression" priority="91" dxfId="141" stopIfTrue="1">
      <formula>$D45="&gt;&gt;&gt;&gt;&gt;&gt;&gt;&gt;&gt;&gt; Digite aqui a descrição e apresente a composição detalhada."</formula>
    </cfRule>
  </conditionalFormatting>
  <conditionalFormatting sqref="B45:B49">
    <cfRule type="expression" priority="90" dxfId="141" stopIfTrue="1">
      <formula>$D45="&gt;&gt;&gt;&gt;&gt;&gt;&gt;&gt;&gt;&gt;Digite aqui a descrição e apresente a composição detalhada."</formula>
    </cfRule>
  </conditionalFormatting>
  <conditionalFormatting sqref="C32">
    <cfRule type="expression" priority="89" dxfId="141" stopIfTrue="1">
      <formula>$E32="digite"</formula>
    </cfRule>
  </conditionalFormatting>
  <conditionalFormatting sqref="B32">
    <cfRule type="expression" priority="88" dxfId="141" stopIfTrue="1">
      <formula>$D32="&gt;&gt;&gt;&gt;&gt;&gt;&gt;&gt;&gt;&gt; Digite aqui a descrição e apresente a composição detalhada."</formula>
    </cfRule>
  </conditionalFormatting>
  <conditionalFormatting sqref="B32">
    <cfRule type="expression" priority="87" dxfId="141" stopIfTrue="1">
      <formula>$D32="&gt;&gt;&gt;&gt;&gt;&gt;&gt;&gt;&gt;&gt;Digite aqui a descrição e apresente a composição detalhada."</formula>
    </cfRule>
  </conditionalFormatting>
  <conditionalFormatting sqref="C35:C36">
    <cfRule type="expression" priority="86" dxfId="141" stopIfTrue="1">
      <formula>$E35="digite"</formula>
    </cfRule>
  </conditionalFormatting>
  <conditionalFormatting sqref="B35:B36">
    <cfRule type="expression" priority="85" dxfId="141" stopIfTrue="1">
      <formula>$D35="&gt;&gt;&gt;&gt;&gt;&gt;&gt;&gt;&gt;&gt; Digite aqui a descrição e apresente a composição detalhada."</formula>
    </cfRule>
  </conditionalFormatting>
  <conditionalFormatting sqref="B35:B36">
    <cfRule type="expression" priority="84" dxfId="141" stopIfTrue="1">
      <formula>$D35="&gt;&gt;&gt;&gt;&gt;&gt;&gt;&gt;&gt;&gt;Digite aqui a descrição e apresente a composição detalhada."</formula>
    </cfRule>
  </conditionalFormatting>
  <conditionalFormatting sqref="C35:C36">
    <cfRule type="expression" priority="83" dxfId="141" stopIfTrue="1">
      <formula>$E35="digite"</formula>
    </cfRule>
  </conditionalFormatting>
  <conditionalFormatting sqref="B35:B36">
    <cfRule type="expression" priority="82" dxfId="141" stopIfTrue="1">
      <formula>$D35="&gt;&gt;&gt;&gt;&gt;&gt;&gt;&gt;&gt;&gt; Digite aqui a descrição e apresente a composição detalhada."</formula>
    </cfRule>
  </conditionalFormatting>
  <conditionalFormatting sqref="B35:B36">
    <cfRule type="expression" priority="81" dxfId="141" stopIfTrue="1">
      <formula>$D35="&gt;&gt;&gt;&gt;&gt;&gt;&gt;&gt;&gt;&gt;Digite aqui a descrição e apresente a composição detalhada."</formula>
    </cfRule>
  </conditionalFormatting>
  <conditionalFormatting sqref="C35:C36">
    <cfRule type="expression" priority="80" dxfId="141" stopIfTrue="1">
      <formula>$E35="digite"</formula>
    </cfRule>
  </conditionalFormatting>
  <conditionalFormatting sqref="B35:B36">
    <cfRule type="expression" priority="79" dxfId="141" stopIfTrue="1">
      <formula>$D35="&gt;&gt;&gt;&gt;&gt;&gt;&gt;&gt;&gt;&gt; Digite aqui a descrição e apresente a composição detalhada."</formula>
    </cfRule>
  </conditionalFormatting>
  <conditionalFormatting sqref="B35:B36">
    <cfRule type="expression" priority="78" dxfId="141" stopIfTrue="1">
      <formula>$D35="&gt;&gt;&gt;&gt;&gt;&gt;&gt;&gt;&gt;&gt;Digite aqui a descrição e apresente a composição detalhada."</formula>
    </cfRule>
  </conditionalFormatting>
  <conditionalFormatting sqref="C39:C42">
    <cfRule type="expression" priority="77" dxfId="141" stopIfTrue="1">
      <formula>$E39="digite"</formula>
    </cfRule>
  </conditionalFormatting>
  <conditionalFormatting sqref="B39:B42">
    <cfRule type="expression" priority="76" dxfId="141" stopIfTrue="1">
      <formula>$D39="&gt;&gt;&gt;&gt;&gt;&gt;&gt;&gt;&gt;&gt; Digite aqui a descrição e apresente a composição detalhada."</formula>
    </cfRule>
  </conditionalFormatting>
  <conditionalFormatting sqref="B39:B42">
    <cfRule type="expression" priority="75" dxfId="141" stopIfTrue="1">
      <formula>$D39="&gt;&gt;&gt;&gt;&gt;&gt;&gt;&gt;&gt;&gt;Digite aqui a descrição e apresente a composição detalhada."</formula>
    </cfRule>
  </conditionalFormatting>
  <conditionalFormatting sqref="C45:C49">
    <cfRule type="expression" priority="74" dxfId="141" stopIfTrue="1">
      <formula>$E45="digite"</formula>
    </cfRule>
  </conditionalFormatting>
  <conditionalFormatting sqref="B45:B49">
    <cfRule type="expression" priority="73" dxfId="141" stopIfTrue="1">
      <formula>$D45="&gt;&gt;&gt;&gt;&gt;&gt;&gt;&gt;&gt;&gt; Digite aqui a descrição e apresente a composição detalhada."</formula>
    </cfRule>
  </conditionalFormatting>
  <conditionalFormatting sqref="B45:B49">
    <cfRule type="expression" priority="72" dxfId="141" stopIfTrue="1">
      <formula>$D45="&gt;&gt;&gt;&gt;&gt;&gt;&gt;&gt;&gt;&gt;Digite aqui a descrição e apresente a composição detalhada."</formula>
    </cfRule>
  </conditionalFormatting>
  <conditionalFormatting sqref="C52:C56 C96:C104">
    <cfRule type="expression" priority="71" dxfId="141" stopIfTrue="1">
      <formula>$E52="digite"</formula>
    </cfRule>
  </conditionalFormatting>
  <conditionalFormatting sqref="B52:B56 B96:B104">
    <cfRule type="expression" priority="70" dxfId="141" stopIfTrue="1">
      <formula>$D52="&gt;&gt;&gt;&gt;&gt;&gt;&gt;&gt;&gt;&gt; Digite aqui a descrição e apresente a composição detalhada."</formula>
    </cfRule>
  </conditionalFormatting>
  <conditionalFormatting sqref="B52:B56 B96:B104">
    <cfRule type="expression" priority="69" dxfId="141" stopIfTrue="1">
      <formula>$D52="&gt;&gt;&gt;&gt;&gt;&gt;&gt;&gt;&gt;&gt;Digite aqui a descrição e apresente a composição detalhada."</formula>
    </cfRule>
  </conditionalFormatting>
  <conditionalFormatting sqref="C59:C69">
    <cfRule type="expression" priority="68" dxfId="141" stopIfTrue="1">
      <formula>$E59="digite"</formula>
    </cfRule>
  </conditionalFormatting>
  <conditionalFormatting sqref="B59:B69">
    <cfRule type="expression" priority="67" dxfId="141" stopIfTrue="1">
      <formula>$D59="&gt;&gt;&gt;&gt;&gt;&gt;&gt;&gt;&gt;&gt; Digite aqui a descrição e apresente a composição detalhada."</formula>
    </cfRule>
  </conditionalFormatting>
  <conditionalFormatting sqref="B59:B69">
    <cfRule type="expression" priority="66" dxfId="141" stopIfTrue="1">
      <formula>$D59="&gt;&gt;&gt;&gt;&gt;&gt;&gt;&gt;&gt;&gt;Digite aqui a descrição e apresente a composição detalhada."</formula>
    </cfRule>
  </conditionalFormatting>
  <conditionalFormatting sqref="C59:C69">
    <cfRule type="expression" priority="65" dxfId="141" stopIfTrue="1">
      <formula>$E59="digite"</formula>
    </cfRule>
  </conditionalFormatting>
  <conditionalFormatting sqref="B59:B69">
    <cfRule type="expression" priority="64" dxfId="141" stopIfTrue="1">
      <formula>$D59="&gt;&gt;&gt;&gt;&gt;&gt;&gt;&gt;&gt;&gt; Digite aqui a descrição e apresente a composição detalhada."</formula>
    </cfRule>
  </conditionalFormatting>
  <conditionalFormatting sqref="B59:B69">
    <cfRule type="expression" priority="63" dxfId="141" stopIfTrue="1">
      <formula>$D59="&gt;&gt;&gt;&gt;&gt;&gt;&gt;&gt;&gt;&gt;Digite aqui a descrição e apresente a composição detalhada."</formula>
    </cfRule>
  </conditionalFormatting>
  <conditionalFormatting sqref="B72:B90">
    <cfRule type="expression" priority="62" dxfId="141" stopIfTrue="1">
      <formula>$D72="&gt;&gt;&gt;&gt;&gt;&gt;&gt;&gt;&gt;&gt;Digite aqui a descrição e apresente a composição detalhada."</formula>
    </cfRule>
  </conditionalFormatting>
  <conditionalFormatting sqref="C72:C90">
    <cfRule type="expression" priority="61" dxfId="141" stopIfTrue="1">
      <formula>$E72="digite"</formula>
    </cfRule>
  </conditionalFormatting>
  <conditionalFormatting sqref="B72:B90">
    <cfRule type="expression" priority="60" dxfId="141" stopIfTrue="1">
      <formula>$D72="&gt;&gt;&gt;&gt;&gt;&gt;&gt;&gt;&gt;&gt; Digite aqui a descrição e apresente a composição detalhada."</formula>
    </cfRule>
  </conditionalFormatting>
  <conditionalFormatting sqref="B72:B90">
    <cfRule type="expression" priority="59" dxfId="141" stopIfTrue="1">
      <formula>$D72="&gt;&gt;&gt;&gt;&gt;&gt;&gt;&gt;&gt;&gt;Digite aqui a descrição e apresente a composição detalhada."</formula>
    </cfRule>
  </conditionalFormatting>
  <conditionalFormatting sqref="C72:C90">
    <cfRule type="expression" priority="58" dxfId="141" stopIfTrue="1">
      <formula>$E72="digite"</formula>
    </cfRule>
  </conditionalFormatting>
  <conditionalFormatting sqref="B72:B90">
    <cfRule type="expression" priority="57" dxfId="141" stopIfTrue="1">
      <formula>$D72="&gt;&gt;&gt;&gt;&gt;&gt;&gt;&gt;&gt;&gt; Digite aqui a descrição e apresente a composição detalhada."</formula>
    </cfRule>
  </conditionalFormatting>
  <conditionalFormatting sqref="C107:C116">
    <cfRule type="expression" priority="44" dxfId="141" stopIfTrue="1">
      <formula>$E107="digite"</formula>
    </cfRule>
  </conditionalFormatting>
  <conditionalFormatting sqref="B107:B116">
    <cfRule type="expression" priority="43" dxfId="141" stopIfTrue="1">
      <formula>$D107="&gt;&gt;&gt;&gt;&gt;&gt;&gt;&gt;&gt;&gt; Digite aqui a descrição e apresente a composição detalhada."</formula>
    </cfRule>
  </conditionalFormatting>
  <conditionalFormatting sqref="B107:B116">
    <cfRule type="expression" priority="42" dxfId="141" stopIfTrue="1">
      <formula>$D107="&gt;&gt;&gt;&gt;&gt;&gt;&gt;&gt;&gt;&gt;Digite aqui a descrição e apresente a composição detalhada."</formula>
    </cfRule>
  </conditionalFormatting>
  <conditionalFormatting sqref="C107:C116">
    <cfRule type="expression" priority="41" dxfId="141" stopIfTrue="1">
      <formula>$E107="digite"</formula>
    </cfRule>
  </conditionalFormatting>
  <conditionalFormatting sqref="B107:B116">
    <cfRule type="expression" priority="40" dxfId="141" stopIfTrue="1">
      <formula>$D107="&gt;&gt;&gt;&gt;&gt;&gt;&gt;&gt;&gt;&gt; Digite aqui a descrição e apresente a composição detalhada."</formula>
    </cfRule>
  </conditionalFormatting>
  <conditionalFormatting sqref="B107:B116">
    <cfRule type="expression" priority="39" dxfId="141" stopIfTrue="1">
      <formula>$D107="&gt;&gt;&gt;&gt;&gt;&gt;&gt;&gt;&gt;&gt;Digite aqui a descrição e apresente a composição detalhada."</formula>
    </cfRule>
  </conditionalFormatting>
  <conditionalFormatting sqref="C96:C104">
    <cfRule type="expression" priority="38" dxfId="141" stopIfTrue="1">
      <formula>$E96="digite"</formula>
    </cfRule>
  </conditionalFormatting>
  <conditionalFormatting sqref="B96:B104">
    <cfRule type="expression" priority="37" dxfId="141" stopIfTrue="1">
      <formula>$D96="&gt;&gt;&gt;&gt;&gt;&gt;&gt;&gt;&gt;&gt; Digite aqui a descrição e apresente a composição detalhada."</formula>
    </cfRule>
  </conditionalFormatting>
  <conditionalFormatting sqref="B96:B104">
    <cfRule type="expression" priority="36" dxfId="141" stopIfTrue="1">
      <formula>$D96="&gt;&gt;&gt;&gt;&gt;&gt;&gt;&gt;&gt;&gt;Digite aqui a descrição e apresente a composição detalhada."</formula>
    </cfRule>
  </conditionalFormatting>
  <conditionalFormatting sqref="C107:C116">
    <cfRule type="expression" priority="35" dxfId="141" stopIfTrue="1">
      <formula>$E107="digite"</formula>
    </cfRule>
  </conditionalFormatting>
  <conditionalFormatting sqref="B107:B116">
    <cfRule type="expression" priority="34" dxfId="141" stopIfTrue="1">
      <formula>$D107="&gt;&gt;&gt;&gt;&gt;&gt;&gt;&gt;&gt;&gt; Digite aqui a descrição e apresente a composição detalhada."</formula>
    </cfRule>
  </conditionalFormatting>
  <conditionalFormatting sqref="B107:B116">
    <cfRule type="expression" priority="33" dxfId="141" stopIfTrue="1">
      <formula>$D107="&gt;&gt;&gt;&gt;&gt;&gt;&gt;&gt;&gt;&gt;Digite aqui a descrição e apresente a composição detalhada."</formula>
    </cfRule>
  </conditionalFormatting>
  <conditionalFormatting sqref="C107:C116">
    <cfRule type="expression" priority="32" dxfId="141" stopIfTrue="1">
      <formula>$E107="digite"</formula>
    </cfRule>
  </conditionalFormatting>
  <conditionalFormatting sqref="B107:B116">
    <cfRule type="expression" priority="31" dxfId="141" stopIfTrue="1">
      <formula>$D107="&gt;&gt;&gt;&gt;&gt;&gt;&gt;&gt;&gt;&gt; Digite aqui a descrição e apresente a composição detalhada."</formula>
    </cfRule>
  </conditionalFormatting>
  <conditionalFormatting sqref="B107:B116">
    <cfRule type="expression" priority="30" dxfId="141" stopIfTrue="1">
      <formula>$D107="&gt;&gt;&gt;&gt;&gt;&gt;&gt;&gt;&gt;&gt;Digite aqui a descrição e apresente a composição detalhada."</formula>
    </cfRule>
  </conditionalFormatting>
  <conditionalFormatting sqref="C107:C116">
    <cfRule type="expression" priority="29" dxfId="141" stopIfTrue="1">
      <formula>$E107="digite"</formula>
    </cfRule>
  </conditionalFormatting>
  <conditionalFormatting sqref="B107:B116">
    <cfRule type="expression" priority="28" dxfId="141" stopIfTrue="1">
      <formula>$D107="&gt;&gt;&gt;&gt;&gt;&gt;&gt;&gt;&gt;&gt; Digite aqui a descrição e apresente a composição detalhada."</formula>
    </cfRule>
  </conditionalFormatting>
  <conditionalFormatting sqref="B107:B116">
    <cfRule type="expression" priority="27" dxfId="141" stopIfTrue="1">
      <formula>$D107="&gt;&gt;&gt;&gt;&gt;&gt;&gt;&gt;&gt;&gt;Digite aqui a descrição e apresente a composição detalhada."</formula>
    </cfRule>
  </conditionalFormatting>
  <conditionalFormatting sqref="C107:C116">
    <cfRule type="expression" priority="26" dxfId="141" stopIfTrue="1">
      <formula>$E107="digite"</formula>
    </cfRule>
  </conditionalFormatting>
  <conditionalFormatting sqref="B107:B109 B112:B116">
    <cfRule type="expression" priority="25" dxfId="141" stopIfTrue="1">
      <formula>$D107="&gt;&gt;&gt;&gt;&gt;&gt;&gt;&gt;&gt;&gt; Digite aqui a descrição e apresente a composição detalhada."</formula>
    </cfRule>
  </conditionalFormatting>
  <conditionalFormatting sqref="B107:B109 B112:B116">
    <cfRule type="expression" priority="24" dxfId="141" stopIfTrue="1">
      <formula>$D107="&gt;&gt;&gt;&gt;&gt;&gt;&gt;&gt;&gt;&gt;Digite aqui a descrição e apresente a composição detalhada."</formula>
    </cfRule>
  </conditionalFormatting>
  <conditionalFormatting sqref="B110">
    <cfRule type="expression" priority="23" dxfId="141" stopIfTrue="1">
      <formula>$D110="&gt;&gt;&gt;&gt;&gt;&gt;&gt;&gt;&gt;&gt; Digite aqui a descrição e apresente a composição detalhada."</formula>
    </cfRule>
  </conditionalFormatting>
  <conditionalFormatting sqref="B110">
    <cfRule type="expression" priority="22" dxfId="141" stopIfTrue="1">
      <formula>$D110="&gt;&gt;&gt;&gt;&gt;&gt;&gt;&gt;&gt;&gt;Digite aqui a descrição e apresente a composição detalhada."</formula>
    </cfRule>
  </conditionalFormatting>
  <conditionalFormatting sqref="B111">
    <cfRule type="expression" priority="21" dxfId="141" stopIfTrue="1">
      <formula>$D111="&gt;&gt;&gt;&gt;&gt;&gt;&gt;&gt;&gt;&gt; Digite aqui a descrição e apresente a composição detalhada."</formula>
    </cfRule>
  </conditionalFormatting>
  <conditionalFormatting sqref="B111">
    <cfRule type="expression" priority="20" dxfId="141" stopIfTrue="1">
      <formula>$D111="&gt;&gt;&gt;&gt;&gt;&gt;&gt;&gt;&gt;&gt;Digite aqui a descrição e apresente a composição detalhada."</formula>
    </cfRule>
  </conditionalFormatting>
  <conditionalFormatting sqref="B112">
    <cfRule type="expression" priority="19" dxfId="141" stopIfTrue="1">
      <formula>$D112="&gt;&gt;&gt;&gt;&gt;&gt;&gt;&gt;&gt;&gt; Digite aqui a descrição e apresente a composição detalhada."</formula>
    </cfRule>
  </conditionalFormatting>
  <conditionalFormatting sqref="B112">
    <cfRule type="expression" priority="18" dxfId="141" stopIfTrue="1">
      <formula>$D112="&gt;&gt;&gt;&gt;&gt;&gt;&gt;&gt;&gt;&gt;Digite aqui a descrição e apresente a composição detalhada."</formula>
    </cfRule>
  </conditionalFormatting>
  <conditionalFormatting sqref="B112">
    <cfRule type="expression" priority="17" dxfId="141" stopIfTrue="1">
      <formula>$D112="&gt;&gt;&gt;&gt;&gt;&gt;&gt;&gt;&gt;&gt; Digite aqui a descrição e apresente a composição detalhada."</formula>
    </cfRule>
  </conditionalFormatting>
  <conditionalFormatting sqref="B112">
    <cfRule type="expression" priority="16" dxfId="141" stopIfTrue="1">
      <formula>$D112="&gt;&gt;&gt;&gt;&gt;&gt;&gt;&gt;&gt;&gt;Digite aqui a descrição e apresente a composição detalhada."</formula>
    </cfRule>
  </conditionalFormatting>
  <conditionalFormatting sqref="C96:C104">
    <cfRule type="expression" priority="15" dxfId="141" stopIfTrue="1">
      <formula>$E96="digite"</formula>
    </cfRule>
  </conditionalFormatting>
  <conditionalFormatting sqref="B96:B104">
    <cfRule type="expression" priority="14" dxfId="141" stopIfTrue="1">
      <formula>$D96="&gt;&gt;&gt;&gt;&gt;&gt;&gt;&gt;&gt;&gt; Digite aqui a descrição e apresente a composição detalhada."</formula>
    </cfRule>
  </conditionalFormatting>
  <conditionalFormatting sqref="B96:B104">
    <cfRule type="expression" priority="13" dxfId="141" stopIfTrue="1">
      <formula>$D96="&gt;&gt;&gt;&gt;&gt;&gt;&gt;&gt;&gt;&gt;Digite aqui a descrição e apresente a composição detalhada."</formula>
    </cfRule>
  </conditionalFormatting>
  <conditionalFormatting sqref="C93">
    <cfRule type="expression" priority="12" dxfId="141" stopIfTrue="1">
      <formula>$E93="digite"</formula>
    </cfRule>
  </conditionalFormatting>
  <conditionalFormatting sqref="B93">
    <cfRule type="expression" priority="11" dxfId="141" stopIfTrue="1">
      <formula>$D93="&gt;&gt;&gt;&gt;&gt;&gt;&gt;&gt;&gt;&gt; Digite aqui a descrição e apresente a composição detalhada."</formula>
    </cfRule>
  </conditionalFormatting>
  <conditionalFormatting sqref="B93">
    <cfRule type="expression" priority="10" dxfId="141" stopIfTrue="1">
      <formula>$D93="&gt;&gt;&gt;&gt;&gt;&gt;&gt;&gt;&gt;&gt;Digite aqui a descrição e apresente a composição detalhada."</formula>
    </cfRule>
  </conditionalFormatting>
  <conditionalFormatting sqref="C72:C90">
    <cfRule type="expression" priority="9" dxfId="141" stopIfTrue="1">
      <formula>$E72="digite"</formula>
    </cfRule>
  </conditionalFormatting>
  <conditionalFormatting sqref="B72:B90">
    <cfRule type="expression" priority="8" dxfId="141" stopIfTrue="1">
      <formula>$D72="&gt;&gt;&gt;&gt;&gt;&gt;&gt;&gt;&gt;&gt; Digite aqui a descrição e apresente a composição detalhada."</formula>
    </cfRule>
  </conditionalFormatting>
  <conditionalFormatting sqref="B72:B90">
    <cfRule type="expression" priority="7" dxfId="141" stopIfTrue="1">
      <formula>$D72="&gt;&gt;&gt;&gt;&gt;&gt;&gt;&gt;&gt;&gt;Digite aqui a descrição e apresente a composição detalhada."</formula>
    </cfRule>
  </conditionalFormatting>
  <conditionalFormatting sqref="C59:C69">
    <cfRule type="expression" priority="6" dxfId="141" stopIfTrue="1">
      <formula>$E59="digite"</formula>
    </cfRule>
  </conditionalFormatting>
  <conditionalFormatting sqref="B59:B69">
    <cfRule type="expression" priority="5" dxfId="141" stopIfTrue="1">
      <formula>$D59="&gt;&gt;&gt;&gt;&gt;&gt;&gt;&gt;&gt;&gt; Digite aqui a descrição e apresente a composição detalhada."</formula>
    </cfRule>
  </conditionalFormatting>
  <conditionalFormatting sqref="B59:B69">
    <cfRule type="expression" priority="4" dxfId="141" stopIfTrue="1">
      <formula>$D59="&gt;&gt;&gt;&gt;&gt;&gt;&gt;&gt;&gt;&gt;Digite aqui a descrição e apresente a composição detalhada."</formula>
    </cfRule>
  </conditionalFormatting>
  <conditionalFormatting sqref="C52:C56">
    <cfRule type="expression" priority="3" dxfId="141" stopIfTrue="1">
      <formula>$E52="digite"</formula>
    </cfRule>
  </conditionalFormatting>
  <conditionalFormatting sqref="B52:B56">
    <cfRule type="expression" priority="2" dxfId="141" stopIfTrue="1">
      <formula>$D52="&gt;&gt;&gt;&gt;&gt;&gt;&gt;&gt;&gt;&gt; Digite aqui a descrição e apresente a composição detalhada."</formula>
    </cfRule>
  </conditionalFormatting>
  <conditionalFormatting sqref="B52:B56">
    <cfRule type="expression" priority="1" dxfId="141" stopIfTrue="1">
      <formula>$D52="&gt;&gt;&gt;&gt;&gt;&gt;&gt;&gt;&gt;&gt;Digite aqui a descrição e apresente a composição detalhada."</formula>
    </cfRule>
  </conditionalFormatting>
  <printOptions horizontalCentered="1"/>
  <pageMargins left="0.3937007874015748" right="0.3937007874015748" top="0.5905511811023623" bottom="0.3937007874015748" header="0.31496062992125984" footer="0.2755905511811024"/>
  <pageSetup horizontalDpi="300" verticalDpi="300" orientation="landscape" paperSize="9" scale="83" r:id="rId2"/>
  <headerFooter>
    <oddFooter>&amp;R&amp;P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85" zoomScaleSheetLayoutView="85" zoomScalePageLayoutView="0" workbookViewId="0" topLeftCell="C1">
      <selection activeCell="P15" sqref="A2:P18"/>
    </sheetView>
  </sheetViews>
  <sheetFormatPr defaultColWidth="9.140625" defaultRowHeight="15"/>
  <cols>
    <col min="1" max="1" width="5.8515625" style="0" customWidth="1"/>
    <col min="2" max="2" width="73.140625" style="0" customWidth="1"/>
    <col min="3" max="3" width="16.00390625" style="0" customWidth="1"/>
    <col min="4" max="4" width="15.140625" style="0" customWidth="1"/>
    <col min="5" max="5" width="14.421875" style="0" customWidth="1"/>
    <col min="6" max="6" width="13.140625" style="0" bestFit="1" customWidth="1"/>
    <col min="7" max="7" width="14.7109375" style="0" bestFit="1" customWidth="1"/>
    <col min="8" max="8" width="14.421875" style="0" bestFit="1" customWidth="1"/>
    <col min="9" max="13" width="14.421875" style="0" customWidth="1"/>
    <col min="14" max="14" width="14.7109375" style="0" bestFit="1" customWidth="1"/>
    <col min="15" max="15" width="14.140625" style="0" customWidth="1"/>
    <col min="16" max="16" width="15.421875" style="0" customWidth="1"/>
  </cols>
  <sheetData>
    <row r="1" spans="1:16" ht="18">
      <c r="A1" s="109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6" ht="18">
      <c r="A2" s="112" t="s">
        <v>74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1:16" ht="18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</row>
    <row r="4" spans="1:16" ht="15.75" thickBot="1">
      <c r="A4" s="118" t="s">
        <v>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1:16" ht="15">
      <c r="A5" s="121" t="s">
        <v>5</v>
      </c>
      <c r="B5" s="124" t="s">
        <v>48</v>
      </c>
      <c r="C5" s="127" t="s">
        <v>49</v>
      </c>
      <c r="D5" s="129" t="s">
        <v>50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 t="s">
        <v>6</v>
      </c>
    </row>
    <row r="6" spans="1:16" ht="15">
      <c r="A6" s="122"/>
      <c r="B6" s="125"/>
      <c r="C6" s="128"/>
      <c r="D6" s="134" t="s">
        <v>62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  <c r="P6" s="132"/>
    </row>
    <row r="7" spans="1:16" ht="15.75" thickBot="1">
      <c r="A7" s="123"/>
      <c r="B7" s="126"/>
      <c r="C7" s="126"/>
      <c r="D7" s="71" t="s">
        <v>45</v>
      </c>
      <c r="E7" s="71" t="s">
        <v>51</v>
      </c>
      <c r="F7" s="71" t="s">
        <v>52</v>
      </c>
      <c r="G7" s="71" t="s">
        <v>53</v>
      </c>
      <c r="H7" s="71" t="s">
        <v>54</v>
      </c>
      <c r="I7" s="71" t="s">
        <v>55</v>
      </c>
      <c r="J7" s="71" t="s">
        <v>61</v>
      </c>
      <c r="K7" s="71" t="s">
        <v>63</v>
      </c>
      <c r="L7" s="71" t="s">
        <v>64</v>
      </c>
      <c r="M7" s="71" t="s">
        <v>65</v>
      </c>
      <c r="N7" s="71" t="s">
        <v>66</v>
      </c>
      <c r="O7" s="71" t="s">
        <v>67</v>
      </c>
      <c r="P7" s="133"/>
    </row>
    <row r="8" spans="1:16" ht="19.5" customHeight="1">
      <c r="A8" s="150">
        <v>1</v>
      </c>
      <c r="B8" s="143" t="str">
        <f>Orçamento!B15</f>
        <v>Locação de 02 caçambas estacionária, com capacidade mínima de 35,00 m³ cada uma que ficarão depositadas em local da área de Transbordo para período de 1 mês</v>
      </c>
      <c r="C8" s="145">
        <f>Orçamento!G15</f>
        <v>42900</v>
      </c>
      <c r="D8" s="62">
        <f>D9*$C$8</f>
        <v>3575</v>
      </c>
      <c r="E8" s="62">
        <f aca="true" t="shared" si="0" ref="E8:O8">E9*$C$8</f>
        <v>3575</v>
      </c>
      <c r="F8" s="62">
        <f t="shared" si="0"/>
        <v>3575</v>
      </c>
      <c r="G8" s="62">
        <f t="shared" si="0"/>
        <v>3575</v>
      </c>
      <c r="H8" s="62">
        <f t="shared" si="0"/>
        <v>3575</v>
      </c>
      <c r="I8" s="62">
        <f t="shared" si="0"/>
        <v>3575</v>
      </c>
      <c r="J8" s="62">
        <f t="shared" si="0"/>
        <v>3575</v>
      </c>
      <c r="K8" s="62">
        <f t="shared" si="0"/>
        <v>3575</v>
      </c>
      <c r="L8" s="62">
        <f t="shared" si="0"/>
        <v>3575</v>
      </c>
      <c r="M8" s="62">
        <f t="shared" si="0"/>
        <v>3575</v>
      </c>
      <c r="N8" s="62">
        <f t="shared" si="0"/>
        <v>3575</v>
      </c>
      <c r="O8" s="62">
        <f t="shared" si="0"/>
        <v>3575</v>
      </c>
      <c r="P8" s="147">
        <f>SUM(D8:O8)</f>
        <v>42900</v>
      </c>
    </row>
    <row r="9" spans="1:16" ht="19.5" customHeight="1">
      <c r="A9" s="151"/>
      <c r="B9" s="144"/>
      <c r="C9" s="146"/>
      <c r="D9" s="73">
        <f>$D$21/$D$22</f>
        <v>0.08333333333333333</v>
      </c>
      <c r="E9" s="73">
        <f aca="true" t="shared" si="1" ref="E9:O13">$D$21/$D$22</f>
        <v>0.08333333333333333</v>
      </c>
      <c r="F9" s="73">
        <f t="shared" si="1"/>
        <v>0.08333333333333333</v>
      </c>
      <c r="G9" s="73">
        <f t="shared" si="1"/>
        <v>0.08333333333333333</v>
      </c>
      <c r="H9" s="73">
        <f t="shared" si="1"/>
        <v>0.08333333333333333</v>
      </c>
      <c r="I9" s="73">
        <f t="shared" si="1"/>
        <v>0.08333333333333333</v>
      </c>
      <c r="J9" s="73">
        <f t="shared" si="1"/>
        <v>0.08333333333333333</v>
      </c>
      <c r="K9" s="73">
        <f t="shared" si="1"/>
        <v>0.08333333333333333</v>
      </c>
      <c r="L9" s="73">
        <f t="shared" si="1"/>
        <v>0.08333333333333333</v>
      </c>
      <c r="M9" s="73">
        <f t="shared" si="1"/>
        <v>0.08333333333333333</v>
      </c>
      <c r="N9" s="73">
        <f t="shared" si="1"/>
        <v>0.08333333333333333</v>
      </c>
      <c r="O9" s="73">
        <f t="shared" si="1"/>
        <v>0.08333333333333333</v>
      </c>
      <c r="P9" s="148"/>
    </row>
    <row r="10" spans="1:16" ht="19.5" customHeight="1">
      <c r="A10" s="149">
        <v>2</v>
      </c>
      <c r="B10" s="143" t="str">
        <f>Orçamento!B16</f>
        <v>Transporte de Residuos sólidos classse II por toneladas e por quilometros percorrido com estimativa de 93 km de distância da área de transbordo até o local do aterro sanitário com aproximadamente 700 toneladas/mês. Minimo de 3 vezes por semana</v>
      </c>
      <c r="C10" s="145">
        <f>Orçamento!G16</f>
        <v>507780</v>
      </c>
      <c r="D10" s="62">
        <f>D11*$C$10</f>
        <v>42315</v>
      </c>
      <c r="E10" s="62">
        <f aca="true" t="shared" si="2" ref="E10:O10">E11*$C$10</f>
        <v>42315</v>
      </c>
      <c r="F10" s="62">
        <f t="shared" si="2"/>
        <v>42315</v>
      </c>
      <c r="G10" s="62">
        <f t="shared" si="2"/>
        <v>42315</v>
      </c>
      <c r="H10" s="62">
        <f t="shared" si="2"/>
        <v>42315</v>
      </c>
      <c r="I10" s="62">
        <f t="shared" si="2"/>
        <v>42315</v>
      </c>
      <c r="J10" s="62">
        <f t="shared" si="2"/>
        <v>42315</v>
      </c>
      <c r="K10" s="62">
        <f t="shared" si="2"/>
        <v>42315</v>
      </c>
      <c r="L10" s="62">
        <f t="shared" si="2"/>
        <v>42315</v>
      </c>
      <c r="M10" s="62">
        <f t="shared" si="2"/>
        <v>42315</v>
      </c>
      <c r="N10" s="62">
        <f t="shared" si="2"/>
        <v>42315</v>
      </c>
      <c r="O10" s="62">
        <f t="shared" si="2"/>
        <v>42315</v>
      </c>
      <c r="P10" s="147">
        <f>SUM(D10:O10)</f>
        <v>507780</v>
      </c>
    </row>
    <row r="11" spans="1:16" ht="19.5" customHeight="1">
      <c r="A11" s="150"/>
      <c r="B11" s="144"/>
      <c r="C11" s="146"/>
      <c r="D11" s="73">
        <f>$D$21/$D$22</f>
        <v>0.08333333333333333</v>
      </c>
      <c r="E11" s="73">
        <f t="shared" si="1"/>
        <v>0.08333333333333333</v>
      </c>
      <c r="F11" s="73">
        <f t="shared" si="1"/>
        <v>0.08333333333333333</v>
      </c>
      <c r="G11" s="73">
        <f t="shared" si="1"/>
        <v>0.08333333333333333</v>
      </c>
      <c r="H11" s="73">
        <f t="shared" si="1"/>
        <v>0.08333333333333333</v>
      </c>
      <c r="I11" s="73">
        <f t="shared" si="1"/>
        <v>0.08333333333333333</v>
      </c>
      <c r="J11" s="73">
        <f t="shared" si="1"/>
        <v>0.08333333333333333</v>
      </c>
      <c r="K11" s="73">
        <f t="shared" si="1"/>
        <v>0.08333333333333333</v>
      </c>
      <c r="L11" s="73">
        <f t="shared" si="1"/>
        <v>0.08333333333333333</v>
      </c>
      <c r="M11" s="73">
        <f t="shared" si="1"/>
        <v>0.08333333333333333</v>
      </c>
      <c r="N11" s="73">
        <f t="shared" si="1"/>
        <v>0.08333333333333333</v>
      </c>
      <c r="O11" s="73">
        <f t="shared" si="1"/>
        <v>0.08333333333333333</v>
      </c>
      <c r="P11" s="148"/>
    </row>
    <row r="12" spans="1:16" ht="19.5" customHeight="1">
      <c r="A12" s="149">
        <v>2</v>
      </c>
      <c r="B12" s="143" t="str">
        <f>Orçamento!B17</f>
        <v>Recebimento Destinação final dos Resíduos sólidos - classe II em aterro sanitário devidamente licenciado pelo órgão de meio ambiente competente com aproximadamente 700 toneladas p/ mês (TON).Limite de distância da sede do Municipio: 100Km</v>
      </c>
      <c r="C12" s="145">
        <f>Orçamento!G17</f>
        <v>798000</v>
      </c>
      <c r="D12" s="62">
        <f>D13*$C$12</f>
        <v>66500</v>
      </c>
      <c r="E12" s="62">
        <f aca="true" t="shared" si="3" ref="E12:O12">E13*$C$12</f>
        <v>66500</v>
      </c>
      <c r="F12" s="62">
        <f t="shared" si="3"/>
        <v>66500</v>
      </c>
      <c r="G12" s="62">
        <f t="shared" si="3"/>
        <v>66500</v>
      </c>
      <c r="H12" s="62">
        <f t="shared" si="3"/>
        <v>66500</v>
      </c>
      <c r="I12" s="62">
        <f t="shared" si="3"/>
        <v>66500</v>
      </c>
      <c r="J12" s="62">
        <f t="shared" si="3"/>
        <v>66500</v>
      </c>
      <c r="K12" s="62">
        <f t="shared" si="3"/>
        <v>66500</v>
      </c>
      <c r="L12" s="62">
        <f t="shared" si="3"/>
        <v>66500</v>
      </c>
      <c r="M12" s="62">
        <f t="shared" si="3"/>
        <v>66500</v>
      </c>
      <c r="N12" s="62">
        <f t="shared" si="3"/>
        <v>66500</v>
      </c>
      <c r="O12" s="62">
        <f t="shared" si="3"/>
        <v>66500</v>
      </c>
      <c r="P12" s="147">
        <f>SUM(D12:O12)</f>
        <v>798000</v>
      </c>
    </row>
    <row r="13" spans="1:16" ht="19.5" customHeight="1">
      <c r="A13" s="150"/>
      <c r="B13" s="144"/>
      <c r="C13" s="146"/>
      <c r="D13" s="73">
        <f>$D$21/$D$22</f>
        <v>0.08333333333333333</v>
      </c>
      <c r="E13" s="73">
        <f t="shared" si="1"/>
        <v>0.08333333333333333</v>
      </c>
      <c r="F13" s="73">
        <f t="shared" si="1"/>
        <v>0.08333333333333333</v>
      </c>
      <c r="G13" s="73">
        <f t="shared" si="1"/>
        <v>0.08333333333333333</v>
      </c>
      <c r="H13" s="73">
        <f t="shared" si="1"/>
        <v>0.08333333333333333</v>
      </c>
      <c r="I13" s="73">
        <f t="shared" si="1"/>
        <v>0.08333333333333333</v>
      </c>
      <c r="J13" s="73">
        <f t="shared" si="1"/>
        <v>0.08333333333333333</v>
      </c>
      <c r="K13" s="73">
        <f t="shared" si="1"/>
        <v>0.08333333333333333</v>
      </c>
      <c r="L13" s="73">
        <f t="shared" si="1"/>
        <v>0.08333333333333333</v>
      </c>
      <c r="M13" s="73">
        <f t="shared" si="1"/>
        <v>0.08333333333333333</v>
      </c>
      <c r="N13" s="73">
        <f t="shared" si="1"/>
        <v>0.08333333333333333</v>
      </c>
      <c r="O13" s="73">
        <f t="shared" si="1"/>
        <v>0.08333333333333333</v>
      </c>
      <c r="P13" s="148"/>
    </row>
    <row r="14" spans="1:16" ht="15" customHeight="1">
      <c r="A14" s="75"/>
      <c r="B14" s="64" t="s">
        <v>56</v>
      </c>
      <c r="C14" s="65">
        <f>SUM(C8:C13)</f>
        <v>1348680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6">
        <f>P8+P12+P10</f>
        <v>1348680</v>
      </c>
    </row>
    <row r="15" spans="1:16" ht="15">
      <c r="A15" s="137" t="s">
        <v>57</v>
      </c>
      <c r="B15" s="138"/>
      <c r="C15" s="66"/>
      <c r="D15" s="63">
        <f>SUM(D8,D12,D10)</f>
        <v>112390</v>
      </c>
      <c r="E15" s="63">
        <f aca="true" t="shared" si="4" ref="E15:O15">SUM(E8,E12,E10)</f>
        <v>112390</v>
      </c>
      <c r="F15" s="63">
        <f t="shared" si="4"/>
        <v>112390</v>
      </c>
      <c r="G15" s="63">
        <f t="shared" si="4"/>
        <v>112390</v>
      </c>
      <c r="H15" s="63">
        <f t="shared" si="4"/>
        <v>112390</v>
      </c>
      <c r="I15" s="63">
        <f t="shared" si="4"/>
        <v>112390</v>
      </c>
      <c r="J15" s="63">
        <f t="shared" si="4"/>
        <v>112390</v>
      </c>
      <c r="K15" s="63">
        <f t="shared" si="4"/>
        <v>112390</v>
      </c>
      <c r="L15" s="63">
        <f t="shared" si="4"/>
        <v>112390</v>
      </c>
      <c r="M15" s="63">
        <f t="shared" si="4"/>
        <v>112390</v>
      </c>
      <c r="N15" s="63">
        <f t="shared" si="4"/>
        <v>112390</v>
      </c>
      <c r="O15" s="63">
        <f t="shared" si="4"/>
        <v>112390</v>
      </c>
      <c r="P15" s="139"/>
    </row>
    <row r="16" spans="1:16" ht="15">
      <c r="A16" s="67"/>
      <c r="B16" s="64" t="s">
        <v>58</v>
      </c>
      <c r="C16" s="65">
        <f>C13</f>
        <v>0</v>
      </c>
      <c r="D16" s="72">
        <f>SUM(D15)</f>
        <v>112390</v>
      </c>
      <c r="E16" s="63">
        <f>SUM(E15+D16)</f>
        <v>224780</v>
      </c>
      <c r="F16" s="63">
        <f aca="true" t="shared" si="5" ref="F16:O16">SUM(F15+E16)</f>
        <v>337170</v>
      </c>
      <c r="G16" s="63">
        <f t="shared" si="5"/>
        <v>449560</v>
      </c>
      <c r="H16" s="63">
        <f t="shared" si="5"/>
        <v>561950</v>
      </c>
      <c r="I16" s="63">
        <f t="shared" si="5"/>
        <v>674340</v>
      </c>
      <c r="J16" s="63">
        <f t="shared" si="5"/>
        <v>786730</v>
      </c>
      <c r="K16" s="63">
        <f t="shared" si="5"/>
        <v>899120</v>
      </c>
      <c r="L16" s="63">
        <f t="shared" si="5"/>
        <v>1011510</v>
      </c>
      <c r="M16" s="63">
        <f t="shared" si="5"/>
        <v>1123900</v>
      </c>
      <c r="N16" s="63">
        <f t="shared" si="5"/>
        <v>1236290</v>
      </c>
      <c r="O16" s="63">
        <f t="shared" si="5"/>
        <v>1348680</v>
      </c>
      <c r="P16" s="139"/>
    </row>
    <row r="17" spans="1:16" ht="15">
      <c r="A17" s="67"/>
      <c r="B17" s="64" t="s">
        <v>59</v>
      </c>
      <c r="C17" s="68"/>
      <c r="D17" s="73">
        <f>D15/$C$14</f>
        <v>0.08333333333333333</v>
      </c>
      <c r="E17" s="73">
        <f aca="true" t="shared" si="6" ref="E17:O17">E15/$C$14</f>
        <v>0.08333333333333333</v>
      </c>
      <c r="F17" s="73">
        <f t="shared" si="6"/>
        <v>0.08333333333333333</v>
      </c>
      <c r="G17" s="73">
        <f t="shared" si="6"/>
        <v>0.08333333333333333</v>
      </c>
      <c r="H17" s="73">
        <f t="shared" si="6"/>
        <v>0.08333333333333333</v>
      </c>
      <c r="I17" s="73">
        <f t="shared" si="6"/>
        <v>0.08333333333333333</v>
      </c>
      <c r="J17" s="73">
        <f t="shared" si="6"/>
        <v>0.08333333333333333</v>
      </c>
      <c r="K17" s="73">
        <f t="shared" si="6"/>
        <v>0.08333333333333333</v>
      </c>
      <c r="L17" s="73">
        <f t="shared" si="6"/>
        <v>0.08333333333333333</v>
      </c>
      <c r="M17" s="73">
        <f t="shared" si="6"/>
        <v>0.08333333333333333</v>
      </c>
      <c r="N17" s="73">
        <f t="shared" si="6"/>
        <v>0.08333333333333333</v>
      </c>
      <c r="O17" s="73">
        <f t="shared" si="6"/>
        <v>0.08333333333333333</v>
      </c>
      <c r="P17" s="139"/>
    </row>
    <row r="18" spans="1:16" ht="15.75" thickBot="1">
      <c r="A18" s="141" t="s">
        <v>60</v>
      </c>
      <c r="B18" s="142"/>
      <c r="C18" s="69"/>
      <c r="D18" s="70">
        <f>SUM(D17)</f>
        <v>0.08333333333333333</v>
      </c>
      <c r="E18" s="70">
        <f>SUM(E17+D18)</f>
        <v>0.16666666666666666</v>
      </c>
      <c r="F18" s="70">
        <f aca="true" t="shared" si="7" ref="F18:O18">SUM(F17+E18)</f>
        <v>0.25</v>
      </c>
      <c r="G18" s="70">
        <f t="shared" si="7"/>
        <v>0.3333333333333333</v>
      </c>
      <c r="H18" s="70">
        <f t="shared" si="7"/>
        <v>0.41666666666666663</v>
      </c>
      <c r="I18" s="70">
        <f t="shared" si="7"/>
        <v>0.49999999999999994</v>
      </c>
      <c r="J18" s="70">
        <f t="shared" si="7"/>
        <v>0.5833333333333333</v>
      </c>
      <c r="K18" s="70">
        <f t="shared" si="7"/>
        <v>0.6666666666666666</v>
      </c>
      <c r="L18" s="70">
        <f t="shared" si="7"/>
        <v>0.75</v>
      </c>
      <c r="M18" s="70">
        <f t="shared" si="7"/>
        <v>0.8333333333333334</v>
      </c>
      <c r="N18" s="70">
        <f t="shared" si="7"/>
        <v>0.9166666666666667</v>
      </c>
      <c r="O18" s="70">
        <f t="shared" si="7"/>
        <v>1</v>
      </c>
      <c r="P18" s="140"/>
    </row>
    <row r="21" ht="15">
      <c r="D21">
        <v>1</v>
      </c>
    </row>
    <row r="22" ht="15">
      <c r="D22">
        <v>12</v>
      </c>
    </row>
  </sheetData>
  <sheetProtection/>
  <mergeCells count="25">
    <mergeCell ref="A8:A9"/>
    <mergeCell ref="B8:B9"/>
    <mergeCell ref="C8:C9"/>
    <mergeCell ref="P8:P9"/>
    <mergeCell ref="A10:A11"/>
    <mergeCell ref="B10:B11"/>
    <mergeCell ref="C10:C11"/>
    <mergeCell ref="P10:P11"/>
    <mergeCell ref="A15:B15"/>
    <mergeCell ref="P15:P18"/>
    <mergeCell ref="A18:B18"/>
    <mergeCell ref="B12:B13"/>
    <mergeCell ref="C12:C13"/>
    <mergeCell ref="P12:P13"/>
    <mergeCell ref="A12:A13"/>
    <mergeCell ref="A1:P1"/>
    <mergeCell ref="A2:P2"/>
    <mergeCell ref="A3:P3"/>
    <mergeCell ref="A4:P4"/>
    <mergeCell ref="A5:A7"/>
    <mergeCell ref="B5:B7"/>
    <mergeCell ref="C5:C7"/>
    <mergeCell ref="D5:O5"/>
    <mergeCell ref="P5:P7"/>
    <mergeCell ref="D6:O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Denilton</dc:creator>
  <cp:keywords/>
  <dc:description/>
  <cp:lastModifiedBy>computador</cp:lastModifiedBy>
  <cp:lastPrinted>2018-03-16T13:31:46Z</cp:lastPrinted>
  <dcterms:created xsi:type="dcterms:W3CDTF">2011-04-12T11:21:35Z</dcterms:created>
  <dcterms:modified xsi:type="dcterms:W3CDTF">2018-03-16T13:35:53Z</dcterms:modified>
  <cp:category/>
  <cp:version/>
  <cp:contentType/>
  <cp:contentStatus/>
</cp:coreProperties>
</file>